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530"/>
  <workbookPr defaultThemeVersion="124226"/>
  <mc:AlternateContent xmlns:mc="http://schemas.openxmlformats.org/markup-compatibility/2006">
    <mc:Choice Requires="x15">
      <x15ac:absPath xmlns:x15ac="http://schemas.microsoft.com/office/spreadsheetml/2010/11/ac" url="Z:\JACQS\Tax Calculators\Angola\"/>
    </mc:Choice>
  </mc:AlternateContent>
  <xr:revisionPtr revIDLastSave="0" documentId="13_ncr:1_{F08568BF-3892-4CC2-975C-4843116ACD38}" xr6:coauthVersionLast="46" xr6:coauthVersionMax="46" xr10:uidLastSave="{00000000-0000-0000-0000-000000000000}"/>
  <bookViews>
    <workbookView xWindow="-110" yWindow="-110" windowWidth="19420" windowHeight="10420" xr2:uid="{00000000-000D-0000-FFFF-FFFF00000000}"/>
  </bookViews>
  <sheets>
    <sheet name="Monthly" sheetId="16" r:id="rId1"/>
  </sheets>
  <definedNames>
    <definedName name="QUESTION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24" i="16" l="1"/>
  <c r="B25" i="16"/>
  <c r="B26" i="16"/>
  <c r="B27" i="16"/>
  <c r="B28" i="16"/>
  <c r="B29" i="16"/>
  <c r="B30" i="16"/>
  <c r="B31" i="16"/>
  <c r="B32" i="16"/>
  <c r="B33" i="16"/>
  <c r="B34" i="16"/>
  <c r="B23" i="16"/>
  <c r="G11" i="16"/>
  <c r="G15" i="16" s="1"/>
  <c r="D33" i="16" l="1"/>
  <c r="G33" i="16" s="1"/>
  <c r="D34" i="16" l="1"/>
  <c r="G34" i="16" s="1"/>
  <c r="D30" i="16"/>
  <c r="G30" i="16" s="1"/>
  <c r="D26" i="16"/>
  <c r="G26" i="16" s="1"/>
  <c r="D22" i="16"/>
  <c r="G22" i="16" s="1"/>
  <c r="D23" i="16"/>
  <c r="G23" i="16" s="1"/>
  <c r="D29" i="16"/>
  <c r="G29" i="16" s="1"/>
  <c r="D25" i="16"/>
  <c r="G25" i="16" s="1"/>
  <c r="D32" i="16"/>
  <c r="G32" i="16" s="1"/>
  <c r="D28" i="16"/>
  <c r="G28" i="16" s="1"/>
  <c r="D24" i="16"/>
  <c r="G24" i="16" s="1"/>
  <c r="D31" i="16"/>
  <c r="G31" i="16" s="1"/>
  <c r="D27" i="16"/>
  <c r="G27" i="16" s="1"/>
  <c r="G35" i="16" l="1"/>
  <c r="G17" i="16" s="1"/>
</calcChain>
</file>

<file path=xl/sharedStrings.xml><?xml version="1.0" encoding="utf-8"?>
<sst xmlns="http://schemas.openxmlformats.org/spreadsheetml/2006/main" count="27" uniqueCount="26">
  <si>
    <t>Tax rate</t>
  </si>
  <si>
    <t>Enter amounts only in the grey fields</t>
  </si>
  <si>
    <t>and above</t>
  </si>
  <si>
    <t>Taxable Company Contributions</t>
  </si>
  <si>
    <t>Taxable Fringe Benefits</t>
  </si>
  <si>
    <t xml:space="preserve">Monthly Income Bracket </t>
  </si>
  <si>
    <t>PAYE for the current month</t>
  </si>
  <si>
    <t>ANGOLA</t>
  </si>
  <si>
    <t>KZ</t>
  </si>
  <si>
    <t>From (KZ)</t>
  </si>
  <si>
    <t>To (KZ)</t>
  </si>
  <si>
    <t>Taxable Income            (KZ)</t>
  </si>
  <si>
    <t>Net Taxable Pay</t>
  </si>
  <si>
    <t>Tax (KZ)</t>
  </si>
  <si>
    <t>Fixed Amount (KZ)</t>
  </si>
  <si>
    <t>Total Taxable Pay</t>
  </si>
  <si>
    <t>+</t>
  </si>
  <si>
    <t>=</t>
  </si>
  <si>
    <t>a</t>
  </si>
  <si>
    <t>b</t>
  </si>
  <si>
    <t>a - b</t>
  </si>
  <si>
    <t>As per tax tables</t>
  </si>
  <si>
    <r>
      <rPr>
        <sz val="11"/>
        <color rgb="FF00FF00"/>
        <rFont val="Calibri"/>
        <family val="2"/>
        <scheme val="minor"/>
      </rPr>
      <t>DISCLAIMER</t>
    </r>
    <r>
      <rPr>
        <sz val="11"/>
        <color theme="1"/>
        <rFont val="Calibri"/>
        <family val="2"/>
        <scheme val="minor"/>
      </rPr>
      <t xml:space="preserve">
</t>
    </r>
    <r>
      <rPr>
        <sz val="11"/>
        <color theme="1" tint="0.34998626667073579"/>
        <rFont val="Calibri"/>
        <family val="2"/>
        <scheme val="minor"/>
      </rPr>
      <t xml:space="preserve">This tax calculator has been carefully prepared, but it has been prepared in general terms and should be seen as broad guidance only. 
Please contact Sage  to discuss these calculations in the context of your particular circumstances. Sage, its partners and employees do not accept or assume any liability or duty of care for any loss arising from any action taken or not taken by anyone in reliance on this tax calculator or for any decision based on it.
</t>
    </r>
  </si>
  <si>
    <t>Tax deduction</t>
  </si>
  <si>
    <t>Taxable earnings/allowances</t>
  </si>
  <si>
    <t>Monthly Tax Calculator - 2021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</si>
</sst>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9" x14ac:knownFonts="1">
    <font>
      <sz val="11"/>
      <color theme="1"/>
      <name val="Calibri"/>
      <family val="2"/>
      <scheme val="minor"/>
    </font>
    <font>
      <b/>
      <sz val="11"/>
      <color theme="3"/>
      <name val="Calibri"/>
      <family val="2"/>
      <scheme val="minor"/>
    </font>
    <font>
      <sz val="11"/>
      <color theme="0"/>
      <name val="Calibri"/>
      <family val="2"/>
      <scheme val="minor"/>
    </font>
    <font>
      <i/>
      <sz val="11"/>
      <color theme="0" tint="-0.499984740745262"/>
      <name val="Calibri"/>
      <family val="2"/>
      <scheme val="minor"/>
    </font>
    <font>
      <b/>
      <sz val="10"/>
      <color theme="3"/>
      <name val="Calibri"/>
      <family val="2"/>
      <scheme val="minor"/>
    </font>
    <font>
      <sz val="10"/>
      <color theme="1"/>
      <name val="Calibri"/>
      <family val="2"/>
      <scheme val="minor"/>
    </font>
    <font>
      <b/>
      <sz val="11"/>
      <color rgb="FF00B050"/>
      <name val="Calibri"/>
      <family val="2"/>
      <scheme val="minor"/>
    </font>
    <font>
      <b/>
      <sz val="11"/>
      <name val="Calibri"/>
      <family val="2"/>
      <scheme val="minor"/>
    </font>
    <font>
      <sz val="11"/>
      <color rgb="FF00B050"/>
      <name val="Calibri"/>
      <family val="2"/>
      <scheme val="minor"/>
    </font>
    <font>
      <sz val="11"/>
      <name val="Calibri"/>
      <family val="2"/>
      <scheme val="minor"/>
    </font>
    <font>
      <sz val="11"/>
      <color theme="1" tint="0.499984740745262"/>
      <name val="Calibri"/>
      <family val="2"/>
      <scheme val="minor"/>
    </font>
    <font>
      <sz val="11"/>
      <color theme="3"/>
      <name val="Calibri"/>
      <family val="2"/>
      <scheme val="minor"/>
    </font>
    <font>
      <sz val="11"/>
      <color theme="1" tint="0.34998626667073579"/>
      <name val="Calibri"/>
      <family val="2"/>
      <scheme val="minor"/>
    </font>
    <font>
      <b/>
      <sz val="18"/>
      <name val="Calibri"/>
      <family val="2"/>
      <scheme val="minor"/>
    </font>
    <font>
      <sz val="18"/>
      <name val="Calibri"/>
      <family val="2"/>
      <scheme val="minor"/>
    </font>
    <font>
      <sz val="22"/>
      <name val="Calibri"/>
      <family val="2"/>
      <scheme val="minor"/>
    </font>
    <font>
      <sz val="11"/>
      <color rgb="FF000000"/>
      <name val="Calibri"/>
      <family val="2"/>
    </font>
    <font>
      <i/>
      <sz val="10"/>
      <color theme="0" tint="-0.34998626667073579"/>
      <name val="Calibri"/>
      <family val="2"/>
      <scheme val="minor"/>
    </font>
    <font>
      <sz val="11"/>
      <color rgb="FF00FF00"/>
      <name val="Calibri"/>
      <family val="2"/>
      <scheme val="minor"/>
    </font>
  </fonts>
  <fills count="5">
    <fill>
      <patternFill patternType="none"/>
    </fill>
    <fill>
      <patternFill patternType="gray125"/>
    </fill>
    <fill>
      <patternFill patternType="solid">
        <fgColor rgb="FFFFFFFF"/>
        <bgColor indexed="64"/>
      </patternFill>
    </fill>
    <fill>
      <patternFill patternType="solid">
        <fgColor theme="1"/>
        <bgColor indexed="64"/>
      </patternFill>
    </fill>
    <fill>
      <patternFill patternType="solid">
        <fgColor theme="0" tint="-0.14999847407452621"/>
        <bgColor indexed="64"/>
      </patternFill>
    </fill>
  </fills>
  <borders count="8">
    <border>
      <left/>
      <right/>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right/>
      <top style="thin">
        <color indexed="64"/>
      </top>
      <bottom style="double">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s>
  <cellStyleXfs count="1">
    <xf numFmtId="0" fontId="0" fillId="0" borderId="0"/>
  </cellStyleXfs>
  <cellXfs count="48">
    <xf numFmtId="0" fontId="0" fillId="0" borderId="0" xfId="0"/>
    <xf numFmtId="0" fontId="3" fillId="0" borderId="0" xfId="0" applyFont="1" applyAlignment="1">
      <alignment vertical="center"/>
    </xf>
    <xf numFmtId="2" fontId="0" fillId="0" borderId="0" xfId="0" applyNumberFormat="1"/>
    <xf numFmtId="0" fontId="0" fillId="0" borderId="0" xfId="0" applyAlignment="1">
      <alignment vertical="center"/>
    </xf>
    <xf numFmtId="2" fontId="0" fillId="0" borderId="0" xfId="0" applyNumberFormat="1" applyAlignment="1">
      <alignment vertical="center"/>
    </xf>
    <xf numFmtId="0" fontId="13" fillId="0" borderId="0" xfId="0" applyFont="1" applyAlignment="1">
      <alignment vertical="center"/>
    </xf>
    <xf numFmtId="0" fontId="14" fillId="0" borderId="0" xfId="0" applyFont="1" applyAlignment="1">
      <alignment vertical="center"/>
    </xf>
    <xf numFmtId="2" fontId="15" fillId="0" borderId="0" xfId="0" applyNumberFormat="1" applyFont="1" applyAlignment="1">
      <alignment horizontal="right"/>
    </xf>
    <xf numFmtId="0" fontId="1" fillId="0" borderId="0" xfId="0" applyFont="1" applyAlignment="1">
      <alignment horizontal="right"/>
    </xf>
    <xf numFmtId="0" fontId="5" fillId="0" borderId="0" xfId="0" applyFont="1"/>
    <xf numFmtId="0" fontId="9" fillId="0" borderId="0" xfId="0" applyFont="1" applyAlignment="1">
      <alignment vertical="center"/>
    </xf>
    <xf numFmtId="0" fontId="1" fillId="0" borderId="0" xfId="0" quotePrefix="1" applyFont="1" applyAlignment="1">
      <alignment horizontal="right" vertical="center"/>
    </xf>
    <xf numFmtId="0" fontId="10" fillId="0" borderId="0" xfId="0" applyFont="1" applyAlignment="1">
      <alignment vertical="center"/>
    </xf>
    <xf numFmtId="0" fontId="1" fillId="0" borderId="0" xfId="0" applyFont="1" applyAlignment="1">
      <alignment horizontal="right" vertical="center"/>
    </xf>
    <xf numFmtId="0" fontId="6" fillId="0" borderId="0" xfId="0" applyFont="1" applyAlignment="1">
      <alignment vertical="center"/>
    </xf>
    <xf numFmtId="16" fontId="7" fillId="0" borderId="0" xfId="0" quotePrefix="1" applyNumberFormat="1" applyFont="1" applyAlignment="1">
      <alignment horizontal="right" vertical="center"/>
    </xf>
    <xf numFmtId="4" fontId="9" fillId="0" borderId="0" xfId="0" applyNumberFormat="1" applyFont="1" applyAlignment="1">
      <alignment vertical="center"/>
    </xf>
    <xf numFmtId="4" fontId="9" fillId="4" borderId="0" xfId="0" applyNumberFormat="1" applyFont="1" applyFill="1" applyAlignment="1" applyProtection="1">
      <alignment vertical="center"/>
      <protection locked="0"/>
    </xf>
    <xf numFmtId="0" fontId="7" fillId="0" borderId="0" xfId="0" applyFont="1" applyAlignment="1">
      <alignment vertical="center"/>
    </xf>
    <xf numFmtId="4" fontId="7" fillId="0" borderId="1" xfId="0" applyNumberFormat="1" applyFont="1" applyBorder="1" applyAlignment="1">
      <alignment vertical="center"/>
    </xf>
    <xf numFmtId="4" fontId="7" fillId="0" borderId="0" xfId="0" applyNumberFormat="1" applyFont="1" applyAlignment="1">
      <alignment vertical="center"/>
    </xf>
    <xf numFmtId="4" fontId="7" fillId="0" borderId="4" xfId="0" applyNumberFormat="1" applyFont="1" applyBorder="1" applyAlignment="1">
      <alignment vertical="center"/>
    </xf>
    <xf numFmtId="4" fontId="11" fillId="0" borderId="0" xfId="0" applyNumberFormat="1" applyFont="1" applyAlignment="1">
      <alignment vertical="center"/>
    </xf>
    <xf numFmtId="0" fontId="8" fillId="0" borderId="0" xfId="0" applyFont="1" applyAlignment="1">
      <alignment horizontal="right" vertical="center"/>
    </xf>
    <xf numFmtId="4" fontId="9" fillId="0" borderId="2" xfId="0" applyNumberFormat="1" applyFont="1" applyBorder="1" applyAlignment="1">
      <alignment vertical="center"/>
    </xf>
    <xf numFmtId="4" fontId="7" fillId="0" borderId="3" xfId="0" applyNumberFormat="1" applyFont="1" applyBorder="1" applyAlignment="1">
      <alignment vertical="center"/>
    </xf>
    <xf numFmtId="0" fontId="4" fillId="0" borderId="0" xfId="0" applyFont="1" applyAlignment="1">
      <alignment horizontal="right"/>
    </xf>
    <xf numFmtId="164" fontId="7" fillId="0" borderId="0" xfId="0" applyNumberFormat="1" applyFont="1" applyAlignment="1">
      <alignment horizontal="center" vertical="center"/>
    </xf>
    <xf numFmtId="0" fontId="2" fillId="3" borderId="6" xfId="0" applyFont="1" applyFill="1" applyBorder="1" applyAlignment="1">
      <alignment horizontal="center" vertical="center"/>
    </xf>
    <xf numFmtId="0" fontId="2" fillId="0" borderId="0" xfId="0" applyFont="1" applyAlignment="1">
      <alignment horizontal="center" vertical="center" wrapText="1"/>
    </xf>
    <xf numFmtId="3" fontId="0" fillId="0" borderId="0" xfId="0" applyNumberFormat="1" applyAlignment="1">
      <alignment horizontal="right" vertical="center"/>
    </xf>
    <xf numFmtId="4" fontId="0" fillId="0" borderId="0" xfId="0" applyNumberFormat="1" applyAlignment="1">
      <alignment horizontal="right" vertical="center"/>
    </xf>
    <xf numFmtId="9" fontId="16" fillId="0" borderId="2" xfId="0" applyNumberFormat="1" applyFont="1" applyBorder="1" applyAlignment="1">
      <alignment horizontal="center" vertical="center"/>
    </xf>
    <xf numFmtId="4" fontId="16" fillId="0" borderId="2" xfId="0" applyNumberFormat="1" applyFont="1" applyBorder="1" applyAlignment="1">
      <alignment horizontal="right" vertical="center"/>
    </xf>
    <xf numFmtId="0" fontId="6" fillId="0" borderId="0" xfId="0" quotePrefix="1" applyFont="1" applyAlignment="1">
      <alignment horizontal="right" vertical="center"/>
    </xf>
    <xf numFmtId="0" fontId="17" fillId="0" borderId="0" xfId="0" applyFont="1"/>
    <xf numFmtId="0" fontId="17" fillId="0" borderId="0" xfId="0" applyFont="1" applyAlignment="1">
      <alignment vertical="center"/>
    </xf>
    <xf numFmtId="4" fontId="16" fillId="2" borderId="2" xfId="0" applyNumberFormat="1" applyFont="1" applyFill="1" applyBorder="1" applyAlignment="1">
      <alignment horizontal="right" vertical="center"/>
    </xf>
    <xf numFmtId="10" fontId="16" fillId="0" borderId="2" xfId="0" applyNumberFormat="1" applyFont="1" applyBorder="1" applyAlignment="1">
      <alignment horizontal="center" vertical="center"/>
    </xf>
    <xf numFmtId="4" fontId="0" fillId="0" borderId="0" xfId="0" applyNumberFormat="1" applyAlignment="1">
      <alignment vertical="center"/>
    </xf>
    <xf numFmtId="0" fontId="2" fillId="3" borderId="5" xfId="0" applyFont="1" applyFill="1" applyBorder="1" applyAlignment="1">
      <alignment horizontal="center" vertical="center"/>
    </xf>
    <xf numFmtId="4" fontId="2" fillId="3" borderId="5" xfId="0" applyNumberFormat="1" applyFont="1" applyFill="1" applyBorder="1" applyAlignment="1">
      <alignment horizontal="center" vertical="center" wrapText="1"/>
    </xf>
    <xf numFmtId="4" fontId="2" fillId="3" borderId="6" xfId="0" applyNumberFormat="1" applyFont="1" applyFill="1" applyBorder="1" applyAlignment="1">
      <alignment horizontal="center" vertical="center" wrapText="1"/>
    </xf>
    <xf numFmtId="4" fontId="2" fillId="3" borderId="5" xfId="0" applyNumberFormat="1" applyFont="1" applyFill="1" applyBorder="1" applyAlignment="1">
      <alignment horizontal="center" vertical="center"/>
    </xf>
    <xf numFmtId="4" fontId="2" fillId="3" borderId="6" xfId="0" applyNumberFormat="1" applyFont="1" applyFill="1" applyBorder="1" applyAlignment="1">
      <alignment horizontal="center" vertical="center"/>
    </xf>
    <xf numFmtId="0" fontId="0" fillId="0" borderId="0" xfId="0" applyAlignment="1">
      <alignment horizontal="left" wrapText="1"/>
    </xf>
    <xf numFmtId="0" fontId="0" fillId="0" borderId="0" xfId="0" applyAlignment="1">
      <alignment horizontal="left"/>
    </xf>
    <xf numFmtId="4" fontId="2" fillId="3" borderId="7" xfId="0" applyNumberFormat="1"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00FF00"/>
      <color rgb="FF00CC00"/>
      <color rgb="FF378165"/>
      <color rgb="FF008080"/>
      <color rgb="FF3F936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1</xdr:col>
      <xdr:colOff>50800</xdr:colOff>
      <xdr:row>0</xdr:row>
      <xdr:rowOff>152400</xdr:rowOff>
    </xdr:from>
    <xdr:to>
      <xdr:col>2</xdr:col>
      <xdr:colOff>3810</xdr:colOff>
      <xdr:row>3</xdr:row>
      <xdr:rowOff>14605</xdr:rowOff>
    </xdr:to>
    <xdr:pic>
      <xdr:nvPicPr>
        <xdr:cNvPr id="2" name="Picture 1">
          <a:extLst>
            <a:ext uri="{FF2B5EF4-FFF2-40B4-BE49-F238E27FC236}">
              <a16:creationId xmlns:a16="http://schemas.microsoft.com/office/drawing/2014/main" id="{9FCF4B6D-DBBF-42CC-83EA-8741F3DF1D9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54050" y="152400"/>
          <a:ext cx="1184910" cy="414655"/>
        </a:xfrm>
        <a:prstGeom prst="rect">
          <a:avLst/>
        </a:prstGeom>
        <a:noFill/>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39EC37-2EB7-4BA9-B67D-0BE8A284678C}">
  <sheetPr>
    <tabColor rgb="FF00FF00"/>
  </sheetPr>
  <dimension ref="A1:U42"/>
  <sheetViews>
    <sheetView showGridLines="0" tabSelected="1" zoomScaleNormal="100" zoomScaleSheetLayoutView="100" workbookViewId="0">
      <selection activeCell="D7" sqref="D7"/>
    </sheetView>
  </sheetViews>
  <sheetFormatPr defaultColWidth="9.08984375" defaultRowHeight="13" x14ac:dyDescent="0.3"/>
  <cols>
    <col min="1" max="1" width="8.6328125" style="26" customWidth="1"/>
    <col min="2" max="7" width="17.6328125" style="9" customWidth="1"/>
    <col min="8" max="8" width="9.08984375" style="35"/>
    <col min="9" max="14" width="9.08984375" style="9"/>
    <col min="15" max="15" width="9.08984375" style="9" customWidth="1"/>
    <col min="16" max="16384" width="9.08984375" style="9"/>
  </cols>
  <sheetData>
    <row r="1" spans="1:21" customFormat="1" ht="14.5" x14ac:dyDescent="0.35">
      <c r="G1" s="2"/>
      <c r="H1" s="35"/>
    </row>
    <row r="2" spans="1:21" customFormat="1" ht="14.5" x14ac:dyDescent="0.35">
      <c r="G2" s="2"/>
      <c r="H2" s="35"/>
    </row>
    <row r="3" spans="1:21" customFormat="1" ht="14.5" x14ac:dyDescent="0.35">
      <c r="G3" s="2"/>
      <c r="H3" s="35"/>
    </row>
    <row r="4" spans="1:21" customFormat="1" ht="30" customHeight="1" x14ac:dyDescent="0.65">
      <c r="B4" s="6" t="s">
        <v>25</v>
      </c>
      <c r="C4" s="5"/>
      <c r="D4" s="5"/>
      <c r="E4" s="5"/>
      <c r="F4" s="5"/>
      <c r="G4" s="7" t="s">
        <v>7</v>
      </c>
      <c r="H4" s="35"/>
    </row>
    <row r="5" spans="1:21" customFormat="1" ht="15.75" customHeight="1" x14ac:dyDescent="0.35">
      <c r="G5" s="2"/>
      <c r="H5" s="35"/>
      <c r="T5" s="29"/>
      <c r="U5" s="29"/>
    </row>
    <row r="6" spans="1:21" s="3" customFormat="1" ht="20.25" customHeight="1" x14ac:dyDescent="0.35">
      <c r="B6" s="1" t="s">
        <v>1</v>
      </c>
      <c r="C6" s="1"/>
      <c r="D6" s="1"/>
      <c r="E6" s="1"/>
      <c r="F6" s="1"/>
      <c r="G6" s="4"/>
      <c r="H6" s="36"/>
      <c r="T6" s="30"/>
      <c r="U6" s="31"/>
    </row>
    <row r="7" spans="1:21" s="3" customFormat="1" ht="20.25" customHeight="1" x14ac:dyDescent="0.35">
      <c r="A7" s="13"/>
      <c r="B7" s="14"/>
      <c r="C7" s="14"/>
      <c r="D7" s="14"/>
      <c r="E7" s="14"/>
      <c r="F7" s="14"/>
      <c r="G7" s="15" t="s">
        <v>8</v>
      </c>
      <c r="H7" s="36"/>
    </row>
    <row r="8" spans="1:21" s="3" customFormat="1" ht="20.25" customHeight="1" x14ac:dyDescent="0.35">
      <c r="A8" s="34"/>
      <c r="B8" s="16" t="s">
        <v>24</v>
      </c>
      <c r="C8" s="16"/>
      <c r="D8" s="16"/>
      <c r="E8" s="16"/>
      <c r="F8" s="16"/>
      <c r="G8" s="17">
        <v>0</v>
      </c>
      <c r="H8" s="36"/>
    </row>
    <row r="9" spans="1:21" s="3" customFormat="1" ht="20.25" customHeight="1" x14ac:dyDescent="0.35">
      <c r="A9" s="34" t="s">
        <v>16</v>
      </c>
      <c r="B9" s="16" t="s">
        <v>3</v>
      </c>
      <c r="C9" s="16"/>
      <c r="D9" s="16"/>
      <c r="E9" s="16"/>
      <c r="F9" s="16"/>
      <c r="G9" s="17">
        <v>0</v>
      </c>
      <c r="H9" s="36"/>
    </row>
    <row r="10" spans="1:21" s="3" customFormat="1" ht="20.25" customHeight="1" x14ac:dyDescent="0.35">
      <c r="A10" s="34" t="s">
        <v>16</v>
      </c>
      <c r="B10" s="10" t="s">
        <v>4</v>
      </c>
      <c r="C10" s="10"/>
      <c r="D10" s="10"/>
      <c r="E10" s="10"/>
      <c r="F10" s="10"/>
      <c r="G10" s="17">
        <v>0</v>
      </c>
      <c r="H10" s="36"/>
    </row>
    <row r="11" spans="1:21" s="3" customFormat="1" ht="20.25" customHeight="1" x14ac:dyDescent="0.35">
      <c r="A11" s="34" t="s">
        <v>17</v>
      </c>
      <c r="B11" s="18" t="s">
        <v>15</v>
      </c>
      <c r="C11" s="18"/>
      <c r="D11" s="18"/>
      <c r="E11" s="18"/>
      <c r="F11" s="18"/>
      <c r="G11" s="19">
        <f>SUM(G8:G10)</f>
        <v>0</v>
      </c>
      <c r="H11" s="36" t="s">
        <v>18</v>
      </c>
    </row>
    <row r="12" spans="1:21" s="3" customFormat="1" ht="20.25" customHeight="1" x14ac:dyDescent="0.35">
      <c r="A12" s="11"/>
      <c r="B12" s="18"/>
      <c r="C12" s="18"/>
      <c r="D12" s="18"/>
      <c r="E12" s="18"/>
      <c r="F12" s="18"/>
      <c r="G12" s="20"/>
      <c r="H12" s="36"/>
    </row>
    <row r="13" spans="1:21" s="3" customFormat="1" ht="20.25" customHeight="1" x14ac:dyDescent="0.35">
      <c r="A13" s="34"/>
      <c r="B13" s="18" t="s">
        <v>23</v>
      </c>
      <c r="C13" s="10"/>
      <c r="D13" s="10"/>
      <c r="E13" s="10"/>
      <c r="F13" s="10"/>
      <c r="G13" s="17">
        <v>0</v>
      </c>
      <c r="H13" s="36" t="s">
        <v>19</v>
      </c>
    </row>
    <row r="14" spans="1:21" s="3" customFormat="1" ht="20.25" customHeight="1" x14ac:dyDescent="0.35">
      <c r="A14" s="11"/>
      <c r="B14" s="18"/>
      <c r="C14" s="18"/>
      <c r="D14" s="18"/>
      <c r="E14" s="18"/>
      <c r="F14" s="18"/>
      <c r="G14" s="20"/>
      <c r="H14" s="36"/>
    </row>
    <row r="15" spans="1:21" s="3" customFormat="1" ht="20.25" customHeight="1" x14ac:dyDescent="0.35">
      <c r="A15" s="34"/>
      <c r="B15" s="18" t="s">
        <v>12</v>
      </c>
      <c r="C15" s="18"/>
      <c r="D15" s="18"/>
      <c r="E15" s="18"/>
      <c r="F15" s="18"/>
      <c r="G15" s="20">
        <f>IF(G11-G13&lt;0,0,G11-G13)</f>
        <v>0</v>
      </c>
      <c r="H15" s="36" t="s">
        <v>20</v>
      </c>
    </row>
    <row r="16" spans="1:21" s="3" customFormat="1" ht="20.25" customHeight="1" x14ac:dyDescent="0.35">
      <c r="A16" s="11"/>
      <c r="B16" s="10"/>
      <c r="C16" s="12"/>
      <c r="D16" s="12"/>
      <c r="E16" s="12"/>
      <c r="F16" s="12"/>
      <c r="G16" s="16"/>
      <c r="H16" s="36"/>
    </row>
    <row r="17" spans="1:10" s="3" customFormat="1" ht="20.25" customHeight="1" thickBot="1" x14ac:dyDescent="0.4">
      <c r="A17" s="11"/>
      <c r="B17" s="18" t="s">
        <v>6</v>
      </c>
      <c r="C17" s="12"/>
      <c r="D17" s="12"/>
      <c r="E17" s="12"/>
      <c r="F17" s="12"/>
      <c r="G17" s="21">
        <f>G35</f>
        <v>0</v>
      </c>
      <c r="H17" s="36" t="s">
        <v>21</v>
      </c>
    </row>
    <row r="18" spans="1:10" s="3" customFormat="1" ht="20.25" customHeight="1" thickTop="1" x14ac:dyDescent="0.35">
      <c r="A18" s="11"/>
      <c r="B18" s="18"/>
      <c r="C18" s="12"/>
      <c r="D18" s="12"/>
      <c r="E18" s="12"/>
      <c r="F18" s="12"/>
      <c r="G18" s="20"/>
      <c r="H18" s="36"/>
    </row>
    <row r="19" spans="1:10" s="3" customFormat="1" ht="11.25" customHeight="1" x14ac:dyDescent="0.35">
      <c r="A19" s="13"/>
      <c r="B19" s="22"/>
      <c r="C19" s="22"/>
      <c r="D19" s="22"/>
      <c r="E19" s="22"/>
      <c r="F19" s="22"/>
      <c r="G19" s="23"/>
      <c r="H19" s="36"/>
    </row>
    <row r="20" spans="1:10" s="3" customFormat="1" ht="20.25" customHeight="1" x14ac:dyDescent="0.35">
      <c r="A20" s="13"/>
      <c r="B20" s="40" t="s">
        <v>5</v>
      </c>
      <c r="C20" s="40"/>
      <c r="D20" s="41" t="s">
        <v>11</v>
      </c>
      <c r="E20" s="43" t="s">
        <v>0</v>
      </c>
      <c r="F20" s="42" t="s">
        <v>14</v>
      </c>
      <c r="G20" s="41" t="s">
        <v>13</v>
      </c>
      <c r="H20" s="36"/>
    </row>
    <row r="21" spans="1:10" s="3" customFormat="1" ht="20.25" customHeight="1" x14ac:dyDescent="0.35">
      <c r="A21" s="13"/>
      <c r="B21" s="28" t="s">
        <v>9</v>
      </c>
      <c r="C21" s="28" t="s">
        <v>10</v>
      </c>
      <c r="D21" s="42"/>
      <c r="E21" s="44"/>
      <c r="F21" s="47"/>
      <c r="G21" s="42"/>
      <c r="H21" s="36"/>
    </row>
    <row r="22" spans="1:10" s="3" customFormat="1" ht="20.25" customHeight="1" x14ac:dyDescent="0.35">
      <c r="A22" s="13"/>
      <c r="B22" s="33">
        <v>0</v>
      </c>
      <c r="C22" s="33">
        <v>70000</v>
      </c>
      <c r="D22" s="24">
        <f>IF(G15&lt;=C22,G15,0)</f>
        <v>0</v>
      </c>
      <c r="E22" s="32">
        <v>0</v>
      </c>
      <c r="F22" s="33">
        <v>0</v>
      </c>
      <c r="G22" s="24">
        <f t="shared" ref="G22:G23" si="0">IF(D22&gt;0,(D22*E22)+F22,0)</f>
        <v>0</v>
      </c>
      <c r="H22" s="36"/>
    </row>
    <row r="23" spans="1:10" s="3" customFormat="1" ht="20.25" customHeight="1" x14ac:dyDescent="0.35">
      <c r="A23" s="13"/>
      <c r="B23" s="33">
        <f>C22+0.01</f>
        <v>70000.009999999995</v>
      </c>
      <c r="C23" s="33">
        <v>100000</v>
      </c>
      <c r="D23" s="24">
        <f t="shared" ref="D23:D24" si="1">IF(G$15&gt;=B23,IF(G$15&lt;=C23,G$15-C22,0),0)</f>
        <v>0</v>
      </c>
      <c r="E23" s="32">
        <v>0.1</v>
      </c>
      <c r="F23" s="33">
        <v>3000</v>
      </c>
      <c r="G23" s="24">
        <f t="shared" si="0"/>
        <v>0</v>
      </c>
      <c r="H23" s="36"/>
    </row>
    <row r="24" spans="1:10" s="3" customFormat="1" ht="20.25" customHeight="1" x14ac:dyDescent="0.35">
      <c r="A24" s="13"/>
      <c r="B24" s="33">
        <f t="shared" ref="B24:B34" si="2">C23+0.01</f>
        <v>100000.01</v>
      </c>
      <c r="C24" s="33">
        <v>150000</v>
      </c>
      <c r="D24" s="24">
        <f t="shared" si="1"/>
        <v>0</v>
      </c>
      <c r="E24" s="32">
        <v>0.13</v>
      </c>
      <c r="F24" s="33">
        <v>6000</v>
      </c>
      <c r="G24" s="24">
        <f>IF(D24&gt;0,(D24*E24)+F24,0)</f>
        <v>0</v>
      </c>
      <c r="H24" s="36"/>
    </row>
    <row r="25" spans="1:10" s="3" customFormat="1" ht="20.25" customHeight="1" x14ac:dyDescent="0.35">
      <c r="A25" s="13"/>
      <c r="B25" s="33">
        <f t="shared" si="2"/>
        <v>150000.01</v>
      </c>
      <c r="C25" s="33">
        <v>200000</v>
      </c>
      <c r="D25" s="24">
        <f>IF(G$15&gt;=B25,IF(G$15&lt;=C25,G$15-C24,0),0)</f>
        <v>0</v>
      </c>
      <c r="E25" s="32">
        <v>0.16</v>
      </c>
      <c r="F25" s="33">
        <v>12500</v>
      </c>
      <c r="G25" s="24">
        <f>IF(D25&gt;0,(D25*E25)+F25,0)</f>
        <v>0</v>
      </c>
      <c r="H25" s="36"/>
    </row>
    <row r="26" spans="1:10" s="3" customFormat="1" ht="20.25" customHeight="1" x14ac:dyDescent="0.35">
      <c r="A26" s="13"/>
      <c r="B26" s="33">
        <f t="shared" si="2"/>
        <v>200000.01</v>
      </c>
      <c r="C26" s="33">
        <v>300000</v>
      </c>
      <c r="D26" s="24">
        <f>IF(G$15&gt;=B26,IF(G$15&lt;=C26,G$15-C25,0),0)</f>
        <v>0</v>
      </c>
      <c r="E26" s="32">
        <v>0.18</v>
      </c>
      <c r="F26" s="33">
        <v>31250</v>
      </c>
      <c r="G26" s="24">
        <f t="shared" ref="G26:G33" si="3">IF(D26&gt;0,(D26*E26)+F26,0)</f>
        <v>0</v>
      </c>
      <c r="H26" s="36"/>
    </row>
    <row r="27" spans="1:10" s="3" customFormat="1" ht="20.25" customHeight="1" x14ac:dyDescent="0.35">
      <c r="A27" s="13"/>
      <c r="B27" s="33">
        <f t="shared" si="2"/>
        <v>300000.01</v>
      </c>
      <c r="C27" s="33">
        <v>500000</v>
      </c>
      <c r="D27" s="24">
        <f>IF(G$15&gt;=B27,IF(G$15&lt;=C27,G$15-C26,0),0)</f>
        <v>0</v>
      </c>
      <c r="E27" s="32">
        <v>0.19</v>
      </c>
      <c r="F27" s="33">
        <v>49250</v>
      </c>
      <c r="G27" s="24">
        <f t="shared" si="3"/>
        <v>0</v>
      </c>
      <c r="H27" s="36"/>
    </row>
    <row r="28" spans="1:10" s="3" customFormat="1" ht="20.25" customHeight="1" x14ac:dyDescent="0.35">
      <c r="A28" s="13"/>
      <c r="B28" s="33">
        <f t="shared" si="2"/>
        <v>500000.01</v>
      </c>
      <c r="C28" s="33">
        <v>1000000</v>
      </c>
      <c r="D28" s="24">
        <f t="shared" ref="D28:D34" si="4">IF(G$15&gt;=B28,IF(G$15&lt;=C28,G$15-C27,0),0)</f>
        <v>0</v>
      </c>
      <c r="E28" s="32">
        <v>0.2</v>
      </c>
      <c r="F28" s="33">
        <v>87250</v>
      </c>
      <c r="G28" s="24">
        <f t="shared" si="3"/>
        <v>0</v>
      </c>
      <c r="H28" s="36"/>
    </row>
    <row r="29" spans="1:10" s="3" customFormat="1" ht="20.25" customHeight="1" x14ac:dyDescent="0.35">
      <c r="A29" s="13"/>
      <c r="B29" s="33">
        <f t="shared" si="2"/>
        <v>1000000.01</v>
      </c>
      <c r="C29" s="33">
        <v>1500000</v>
      </c>
      <c r="D29" s="24">
        <f t="shared" si="4"/>
        <v>0</v>
      </c>
      <c r="E29" s="32">
        <v>0.21</v>
      </c>
      <c r="F29" s="33">
        <v>187250</v>
      </c>
      <c r="G29" s="24">
        <f t="shared" si="3"/>
        <v>0</v>
      </c>
      <c r="H29" s="36"/>
    </row>
    <row r="30" spans="1:10" s="3" customFormat="1" ht="20.25" customHeight="1" x14ac:dyDescent="0.35">
      <c r="A30" s="13"/>
      <c r="B30" s="33">
        <f t="shared" si="2"/>
        <v>1500000.01</v>
      </c>
      <c r="C30" s="33">
        <v>2000000</v>
      </c>
      <c r="D30" s="24">
        <f t="shared" si="4"/>
        <v>0</v>
      </c>
      <c r="E30" s="32">
        <v>0.22</v>
      </c>
      <c r="F30" s="33">
        <v>292250</v>
      </c>
      <c r="G30" s="24">
        <f t="shared" si="3"/>
        <v>0</v>
      </c>
      <c r="H30" s="36"/>
      <c r="J30" s="39"/>
    </row>
    <row r="31" spans="1:10" s="3" customFormat="1" ht="20.25" customHeight="1" x14ac:dyDescent="0.35">
      <c r="A31" s="13"/>
      <c r="B31" s="33">
        <f t="shared" si="2"/>
        <v>2000000.01</v>
      </c>
      <c r="C31" s="33">
        <v>2500000</v>
      </c>
      <c r="D31" s="24">
        <f t="shared" si="4"/>
        <v>0</v>
      </c>
      <c r="E31" s="32">
        <v>0.23</v>
      </c>
      <c r="F31" s="33">
        <v>402250</v>
      </c>
      <c r="G31" s="24">
        <f t="shared" si="3"/>
        <v>0</v>
      </c>
      <c r="H31" s="36"/>
    </row>
    <row r="32" spans="1:10" s="3" customFormat="1" ht="20.25" customHeight="1" x14ac:dyDescent="0.35">
      <c r="A32" s="13"/>
      <c r="B32" s="33">
        <f t="shared" si="2"/>
        <v>2500000.0099999998</v>
      </c>
      <c r="C32" s="33">
        <v>5000000</v>
      </c>
      <c r="D32" s="24">
        <f t="shared" si="4"/>
        <v>0</v>
      </c>
      <c r="E32" s="32">
        <v>0.24</v>
      </c>
      <c r="F32" s="33">
        <v>517250</v>
      </c>
      <c r="G32" s="24">
        <f t="shared" si="3"/>
        <v>0</v>
      </c>
      <c r="H32" s="36"/>
    </row>
    <row r="33" spans="1:8" s="3" customFormat="1" ht="20.25" customHeight="1" x14ac:dyDescent="0.35">
      <c r="A33" s="13"/>
      <c r="B33" s="33">
        <f t="shared" si="2"/>
        <v>5000000.01</v>
      </c>
      <c r="C33" s="33">
        <v>10000000</v>
      </c>
      <c r="D33" s="24">
        <f t="shared" si="4"/>
        <v>0</v>
      </c>
      <c r="E33" s="38">
        <v>0.245</v>
      </c>
      <c r="F33" s="33">
        <v>1117250</v>
      </c>
      <c r="G33" s="24">
        <f t="shared" si="3"/>
        <v>0</v>
      </c>
      <c r="H33" s="36"/>
    </row>
    <row r="34" spans="1:8" s="3" customFormat="1" ht="20.25" customHeight="1" x14ac:dyDescent="0.35">
      <c r="A34" s="13"/>
      <c r="B34" s="33">
        <f t="shared" si="2"/>
        <v>10000000.01</v>
      </c>
      <c r="C34" s="37" t="s">
        <v>2</v>
      </c>
      <c r="D34" s="24">
        <f t="shared" si="4"/>
        <v>0</v>
      </c>
      <c r="E34" s="32">
        <v>0.25</v>
      </c>
      <c r="F34" s="33">
        <v>2342250</v>
      </c>
      <c r="G34" s="24">
        <f>IF(D34&gt;0,(D34*E34)+F34,0)</f>
        <v>0</v>
      </c>
      <c r="H34" s="36"/>
    </row>
    <row r="35" spans="1:8" s="3" customFormat="1" ht="20.25" customHeight="1" thickBot="1" x14ac:dyDescent="0.4">
      <c r="A35" s="13"/>
      <c r="B35" s="10"/>
      <c r="C35" s="10"/>
      <c r="D35" s="20"/>
      <c r="E35" s="27"/>
      <c r="F35" s="27"/>
      <c r="G35" s="25">
        <f>SUM(G22:G34)</f>
        <v>0</v>
      </c>
      <c r="H35" s="36"/>
    </row>
    <row r="36" spans="1:8" s="3" customFormat="1" ht="20.25" customHeight="1" x14ac:dyDescent="0.35">
      <c r="A36" s="13"/>
      <c r="H36" s="36"/>
    </row>
    <row r="37" spans="1:8" customFormat="1" ht="20.25" customHeight="1" x14ac:dyDescent="0.35">
      <c r="A37" s="8"/>
      <c r="B37" s="45" t="s">
        <v>22</v>
      </c>
      <c r="C37" s="46"/>
      <c r="D37" s="46"/>
      <c r="E37" s="46"/>
      <c r="F37" s="46"/>
      <c r="G37" s="46"/>
      <c r="H37" s="35"/>
    </row>
    <row r="38" spans="1:8" customFormat="1" ht="20.25" customHeight="1" x14ac:dyDescent="0.35">
      <c r="A38" s="8"/>
      <c r="B38" s="46"/>
      <c r="C38" s="46"/>
      <c r="D38" s="46"/>
      <c r="E38" s="46"/>
      <c r="F38" s="46"/>
      <c r="G38" s="46"/>
      <c r="H38" s="35"/>
    </row>
    <row r="39" spans="1:8" ht="20.25" customHeight="1" x14ac:dyDescent="0.3">
      <c r="B39" s="46"/>
      <c r="C39" s="46"/>
      <c r="D39" s="46"/>
      <c r="E39" s="46"/>
      <c r="F39" s="46"/>
      <c r="G39" s="46"/>
    </row>
    <row r="40" spans="1:8" ht="20.25" customHeight="1" x14ac:dyDescent="0.3">
      <c r="B40" s="46"/>
      <c r="C40" s="46"/>
      <c r="D40" s="46"/>
      <c r="E40" s="46"/>
      <c r="F40" s="46"/>
      <c r="G40" s="46"/>
    </row>
    <row r="41" spans="1:8" ht="20.25" customHeight="1" x14ac:dyDescent="0.3">
      <c r="B41" s="46"/>
      <c r="C41" s="46"/>
      <c r="D41" s="46"/>
      <c r="E41" s="46"/>
      <c r="F41" s="46"/>
      <c r="G41" s="46"/>
    </row>
    <row r="42" spans="1:8" x14ac:dyDescent="0.3">
      <c r="B42" s="46"/>
      <c r="C42" s="46"/>
      <c r="D42" s="46"/>
      <c r="E42" s="46"/>
      <c r="F42" s="46"/>
      <c r="G42" s="46"/>
    </row>
  </sheetData>
  <sheetProtection algorithmName="SHA-512" hashValue="lW4vAj6c+gVxjW8ocwqMgH9IPJPE2k5/8bTH4LWiohglgOpcWVSNpZ8QyS8EjYCWVMpgH2m+lZtNuNvQLGkEHw==" saltValue="54nHDfl/afWLtgC7Nu2TpQ==" spinCount="100000" sheet="1" objects="1" scenarios="1"/>
  <mergeCells count="6">
    <mergeCell ref="B37:G42"/>
    <mergeCell ref="B20:C20"/>
    <mergeCell ref="D20:D21"/>
    <mergeCell ref="E20:E21"/>
    <mergeCell ref="F20:F21"/>
    <mergeCell ref="G20:G21"/>
  </mergeCells>
  <pageMargins left="0.23622047244094491" right="0.23622047244094491" top="0.35433070866141736" bottom="0.35433070866141736" header="0.31496062992125984" footer="0.31496062992125984"/>
  <pageSetup paperSize="9" scale="65"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65D634177DB1B42899143E3DB436087" ma:contentTypeVersion="13" ma:contentTypeDescription="Create a new document." ma:contentTypeScope="" ma:versionID="a5c8054ec4e352ad1b013a6fcc040323">
  <xsd:schema xmlns:xsd="http://www.w3.org/2001/XMLSchema" xmlns:xs="http://www.w3.org/2001/XMLSchema" xmlns:p="http://schemas.microsoft.com/office/2006/metadata/properties" xmlns:ns1="http://schemas.microsoft.com/sharepoint/v3" xmlns:ns2="71037282-4172-42af-8e02-c41ee92b0631" xmlns:ns3="20291ebb-8fd5-4a4a-b5a6-ec5249e68ab7" targetNamespace="http://schemas.microsoft.com/office/2006/metadata/properties" ma:root="true" ma:fieldsID="1cecd14b3b108d05b63f31bc8afeded2" ns1:_="" ns2:_="" ns3:_="">
    <xsd:import namespace="http://schemas.microsoft.com/sharepoint/v3"/>
    <xsd:import namespace="71037282-4172-42af-8e02-c41ee92b0631"/>
    <xsd:import namespace="20291ebb-8fd5-4a4a-b5a6-ec5249e68ab7"/>
    <xsd:element name="properties">
      <xsd:complexType>
        <xsd:sequence>
          <xsd:element name="documentManagement">
            <xsd:complexType>
              <xsd:all>
                <xsd:element ref="ns2:MediaServiceMetadata" minOccurs="0"/>
                <xsd:element ref="ns2:MediaServiceFastMetadata" minOccurs="0"/>
                <xsd:element ref="ns2:MediaServiceAutoTags" minOccurs="0"/>
                <xsd:element ref="ns3:SharedWithUsers" minOccurs="0"/>
                <xsd:element ref="ns3:SharedWithDetails" minOccurs="0"/>
                <xsd:element ref="ns1:_ip_UnifiedCompliancePolicyProperties" minOccurs="0"/>
                <xsd:element ref="ns1:_ip_UnifiedCompliancePolicyUIAction" minOccurs="0"/>
                <xsd:element ref="ns2:MediaServiceDateTaken" minOccurs="0"/>
                <xsd:element ref="ns2:MediaServiceOCR" minOccurs="0"/>
                <xsd:element ref="ns2:MediaServiceEventHashCode" minOccurs="0"/>
                <xsd:element ref="ns2:MediaServiceGenerationTime"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3" nillable="true" ma:displayName="Unified Compliance Policy Properties" ma:description="" ma:hidden="true" ma:internalName="_ip_UnifiedCompliancePolicyProperties">
      <xsd:simpleType>
        <xsd:restriction base="dms:Note"/>
      </xsd:simpleType>
    </xsd:element>
    <xsd:element name="_ip_UnifiedCompliancePolicyUIAction" ma:index="14" nillable="true" ma:displayName="Unified Compliance Policy UI Action" ma:descrip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1037282-4172-42af-8e02-c41ee92b0631"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AutoTags" ma:index="10" nillable="true" ma:displayName="MediaServiceAutoTags" ma:description="" ma:internalName="MediaServiceAutoTags"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MediaServiceOCR" ma:internalName="MediaServiceOCR" ma:readOnly="true">
      <xsd:simpleType>
        <xsd:restriction base="dms:Note">
          <xsd:maxLength value="255"/>
        </xsd:restriction>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0291ebb-8fd5-4a4a-b5a6-ec5249e68ab7" elementFormDefault="qualified">
    <xsd:import namespace="http://schemas.microsoft.com/office/2006/documentManagement/types"/>
    <xsd:import namespace="http://schemas.microsoft.com/office/infopath/2007/PartnerControls"/>
    <xsd:element name="SharedWithUsers" ma:index="11"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description=""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documentManagement>
</p:properties>
</file>

<file path=customXml/itemProps1.xml><?xml version="1.0" encoding="utf-8"?>
<ds:datastoreItem xmlns:ds="http://schemas.openxmlformats.org/officeDocument/2006/customXml" ds:itemID="{D55CAB96-6B21-4FB7-8C71-EAA906EED600}"/>
</file>

<file path=customXml/itemProps2.xml><?xml version="1.0" encoding="utf-8"?>
<ds:datastoreItem xmlns:ds="http://schemas.openxmlformats.org/officeDocument/2006/customXml" ds:itemID="{A843AB93-4F6E-4790-8A16-59A488C427C2}"/>
</file>

<file path=customXml/itemProps3.xml><?xml version="1.0" encoding="utf-8"?>
<ds:datastoreItem xmlns:ds="http://schemas.openxmlformats.org/officeDocument/2006/customXml" ds:itemID="{8A75B057-F1E0-450F-88A7-3446FD12DC27}"/>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Monthly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Ramakuela, Jacqui</dc:creator>
  <cp:lastModifiedBy>Ramakuela, Jacqui</cp:lastModifiedBy>
  <cp:lastPrinted>2014-12-19T13:18:01Z</cp:lastPrinted>
  <dcterms:created xsi:type="dcterms:W3CDTF">2011-10-12T07:08:14Z</dcterms:created>
  <dcterms:modified xsi:type="dcterms:W3CDTF">2021-01-21T10:19:11Z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0x010100265D634177DB1B42899143E3DB436087</vt:lpwstr>
  </property>
</Properties>
</file>