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defaultThemeVersion="124226"/>
  <mc:AlternateContent xmlns:mc="http://schemas.openxmlformats.org/markup-compatibility/2006">
    <mc:Choice Requires="x15">
      <x15ac:absPath xmlns:x15ac="http://schemas.microsoft.com/office/spreadsheetml/2010/11/ac" url="C:\Users\adele.bester\Desktop\Tax year end Centres\Mauritius\"/>
    </mc:Choice>
  </mc:AlternateContent>
  <xr:revisionPtr revIDLastSave="0" documentId="8_{C575B312-9305-4BAD-9371-46193D0C2C80}" xr6:coauthVersionLast="44" xr6:coauthVersionMax="44" xr10:uidLastSave="{00000000-0000-0000-0000-000000000000}"/>
  <bookViews>
    <workbookView xWindow="-120" yWindow="-120" windowWidth="20640" windowHeight="11160" xr2:uid="{00000000-000D-0000-FFFF-FFFF00000000}"/>
  </bookViews>
  <sheets>
    <sheet name="Cumulative Tax Calc" sheetId="16" r:id="rId1"/>
  </sheets>
  <definedNames>
    <definedName name="QUESTIONS" localSheetId="0">#REF!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5" i="16" l="1"/>
  <c r="E24" i="16"/>
  <c r="E28" i="16" l="1"/>
  <c r="E27" i="16"/>
  <c r="E26" i="16"/>
  <c r="E23" i="16"/>
  <c r="E36" i="16" s="1"/>
  <c r="E29" i="16" l="1"/>
  <c r="E30" i="16" l="1"/>
  <c r="E32" i="16" s="1"/>
  <c r="E34" i="16" s="1"/>
  <c r="E38" i="16" s="1"/>
  <c r="E40" i="16" l="1"/>
  <c r="E42" i="1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Esterhuizen, Yolandi</author>
  </authors>
  <commentList>
    <comment ref="E15" authorId="0" shapeId="0" xr:uid="{00000000-0006-0000-0000-000001000000}">
      <text>
        <r>
          <rPr>
            <b/>
            <sz val="9"/>
            <color indexed="81"/>
            <rFont val="Tahoma"/>
            <family val="2"/>
          </rPr>
          <t>Ramakuela, Jacqui:</t>
        </r>
        <r>
          <rPr>
            <sz val="9"/>
            <color indexed="81"/>
            <rFont val="Tahoma"/>
            <family val="2"/>
          </rPr>
          <t xml:space="preserve">
Enter category of income taxpayer. Only letters </t>
        </r>
        <r>
          <rPr>
            <b/>
            <sz val="9"/>
            <color indexed="81"/>
            <rFont val="Tahoma"/>
            <family val="2"/>
          </rPr>
          <t>A</t>
        </r>
        <r>
          <rPr>
            <sz val="9"/>
            <color indexed="81"/>
            <rFont val="Tahoma"/>
            <family val="2"/>
          </rPr>
          <t xml:space="preserve"> to</t>
        </r>
        <r>
          <rPr>
            <b/>
            <sz val="9"/>
            <color indexed="81"/>
            <rFont val="Tahoma"/>
            <family val="2"/>
          </rPr>
          <t xml:space="preserve"> G… </t>
        </r>
        <r>
          <rPr>
            <sz val="9"/>
            <color indexed="81"/>
            <rFont val="Tahoma"/>
            <family val="2"/>
          </rPr>
          <t>for the Income Exemption Threshold.</t>
        </r>
      </text>
    </comment>
    <comment ref="E31" authorId="0" shapeId="0" xr:uid="{00000000-0006-0000-0000-000002000000}">
      <text>
        <r>
          <rPr>
            <b/>
            <sz val="9"/>
            <color indexed="81"/>
            <rFont val="Tahoma"/>
            <family val="2"/>
          </rPr>
          <t>Ramakuela, Jacqui:</t>
        </r>
        <r>
          <rPr>
            <sz val="9"/>
            <color indexed="81"/>
            <rFont val="Tahoma"/>
            <family val="2"/>
          </rPr>
          <t xml:space="preserve">
Enter the YTD+ amounts of the other deductions other than the IET.</t>
        </r>
      </text>
    </comment>
    <comment ref="E39" authorId="0" shapeId="0" xr:uid="{00000000-0006-0000-0000-000003000000}">
      <text>
        <r>
          <rPr>
            <b/>
            <sz val="9"/>
            <color indexed="81"/>
            <rFont val="Tahoma"/>
            <family val="2"/>
          </rPr>
          <t>Ramakuela, Jacqui:</t>
        </r>
        <r>
          <rPr>
            <sz val="9"/>
            <color indexed="81"/>
            <rFont val="Tahoma"/>
            <family val="2"/>
          </rPr>
          <t xml:space="preserve">
Enter tax paid in the previous periods</t>
        </r>
      </text>
    </comment>
    <comment ref="E40" authorId="1" shapeId="0" xr:uid="{05AD6A18-0809-46EB-88AC-4E9979EDEEC3}">
      <text>
        <r>
          <rPr>
            <b/>
            <sz val="9"/>
            <color indexed="81"/>
            <rFont val="Tahoma"/>
            <charset val="1"/>
          </rPr>
          <t>Esterhuizen, Yolandi:</t>
        </r>
        <r>
          <rPr>
            <sz val="9"/>
            <color indexed="81"/>
            <rFont val="Tahoma"/>
            <charset val="1"/>
          </rPr>
          <t xml:space="preserve">
Limited to 15% of taxable emoluments for the current 
month.</t>
        </r>
      </text>
    </comment>
  </commentList>
</comments>
</file>

<file path=xl/sharedStrings.xml><?xml version="1.0" encoding="utf-8"?>
<sst xmlns="http://schemas.openxmlformats.org/spreadsheetml/2006/main" count="46" uniqueCount="35">
  <si>
    <t>Basic Salary</t>
  </si>
  <si>
    <t>Enter amounts only in the grey fields</t>
  </si>
  <si>
    <t>Other taxable earnings/allowances</t>
  </si>
  <si>
    <t>Taxable Company Contributions</t>
  </si>
  <si>
    <t>Taxable Fringe Benefits</t>
  </si>
  <si>
    <t>PAYE for the current month</t>
  </si>
  <si>
    <t>MAURITIUS</t>
  </si>
  <si>
    <t xml:space="preserve"> YTD+</t>
  </si>
  <si>
    <t>Cumulative Emoluments</t>
  </si>
  <si>
    <t>Cumulative chargeable Income</t>
  </si>
  <si>
    <t>Enter the number of months worked</t>
  </si>
  <si>
    <t>Enter the category for IET</t>
  </si>
  <si>
    <t>A</t>
  </si>
  <si>
    <t>B</t>
  </si>
  <si>
    <t>C</t>
  </si>
  <si>
    <t>D</t>
  </si>
  <si>
    <t>E</t>
  </si>
  <si>
    <t>Category of taxpayers</t>
  </si>
  <si>
    <t>Rs</t>
  </si>
  <si>
    <r>
      <rPr>
        <i/>
        <sz val="11"/>
        <rFont val="Calibri"/>
        <family val="2"/>
        <scheme val="minor"/>
      </rPr>
      <t>Less</t>
    </r>
    <r>
      <rPr>
        <sz val="11"/>
        <rFont val="Calibri"/>
        <family val="2"/>
        <scheme val="minor"/>
      </rPr>
      <t xml:space="preserve"> YTD tax paid</t>
    </r>
  </si>
  <si>
    <r>
      <rPr>
        <i/>
        <sz val="11"/>
        <rFont val="Calibri"/>
        <family val="2"/>
        <scheme val="minor"/>
      </rPr>
      <t>Less</t>
    </r>
    <r>
      <rPr>
        <sz val="11"/>
        <rFont val="Calibri"/>
        <family val="2"/>
        <scheme val="minor"/>
      </rPr>
      <t xml:space="preserve"> Cumulative Income Exemption Threshold (IET)</t>
    </r>
  </si>
  <si>
    <r>
      <rPr>
        <b/>
        <sz val="11"/>
        <rFont val="Calibri"/>
        <family val="2"/>
        <scheme val="minor"/>
      </rPr>
      <t>ANNUAL</t>
    </r>
    <r>
      <rPr>
        <sz val="11"/>
        <rFont val="Calibri"/>
        <family val="2"/>
        <scheme val="minor"/>
      </rPr>
      <t xml:space="preserve"> INCOME EXEMPTION THRESHOLD (IET)</t>
    </r>
  </si>
  <si>
    <r>
      <rPr>
        <sz val="11"/>
        <color rgb="FF00FF00"/>
        <rFont val="Calibri"/>
        <family val="2"/>
        <scheme val="minor"/>
      </rPr>
      <t>DISCLAIMER</t>
    </r>
    <r>
      <rPr>
        <sz val="11"/>
        <color theme="1"/>
        <rFont val="Calibri"/>
        <family val="2"/>
        <scheme val="minor"/>
      </rPr>
      <t xml:space="preserve">
</t>
    </r>
    <r>
      <rPr>
        <sz val="11"/>
        <color theme="1" tint="0.34998626667073579"/>
        <rFont val="Calibri"/>
        <family val="2"/>
        <scheme val="minor"/>
      </rPr>
      <t xml:space="preserve">This tax calculator has been carefully prepared, but it has been prepared in general terms and should be seen as broad guidance only. 
Please contact Sage to discuss these calculations in the context of your particular circumstances. Sage, its partners and employees do not accept or assume any liability or duty of care for any loss arising from any action taken or not taken by anyone in reliance on this tax calculator or for any decision based on it.
</t>
    </r>
  </si>
  <si>
    <r>
      <rPr>
        <i/>
        <sz val="11"/>
        <rFont val="Calibri"/>
        <family val="2"/>
        <scheme val="minor"/>
      </rPr>
      <t>Less</t>
    </r>
    <r>
      <rPr>
        <sz val="11"/>
        <rFont val="Calibri"/>
        <family val="2"/>
        <scheme val="minor"/>
      </rPr>
      <t xml:space="preserve"> Cumulative reliefs and deductions</t>
    </r>
  </si>
  <si>
    <t>Employees with EDF</t>
  </si>
  <si>
    <t>Total Deductions and reliefs</t>
  </si>
  <si>
    <t>No dependent</t>
  </si>
  <si>
    <t>1 dependent</t>
  </si>
  <si>
    <t>2 dependent</t>
  </si>
  <si>
    <t>3 dependent</t>
  </si>
  <si>
    <t>4  or more dependent</t>
  </si>
  <si>
    <t>Cumulative average emoluments</t>
  </si>
  <si>
    <t>Tax on Cumulative Chargeable Income</t>
  </si>
  <si>
    <t>Cumulative Tax Calculation - 2019/2020</t>
  </si>
  <si>
    <t>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</si>
</sst>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Calibri"/>
      <family val="2"/>
      <scheme val="minor"/>
    </font>
    <font>
      <b/>
      <sz val="11"/>
      <color theme="3"/>
      <name val="Calibri"/>
      <family val="2"/>
      <scheme val="minor"/>
    </font>
    <font>
      <sz val="11"/>
      <color theme="0"/>
      <name val="Calibri"/>
      <family val="2"/>
      <scheme val="minor"/>
    </font>
    <font>
      <i/>
      <sz val="11"/>
      <color theme="0" tint="-0.499984740745262"/>
      <name val="Calibri"/>
      <family val="2"/>
      <scheme val="minor"/>
    </font>
    <font>
      <b/>
      <sz val="10"/>
      <color theme="3"/>
      <name val="Calibri"/>
      <family val="2"/>
      <scheme val="minor"/>
    </font>
    <font>
      <sz val="10"/>
      <color theme="1"/>
      <name val="Calibri"/>
      <family val="2"/>
      <scheme val="minor"/>
    </font>
    <font>
      <b/>
      <sz val="11"/>
      <color rgb="FF00B050"/>
      <name val="Calibri"/>
      <family val="2"/>
      <scheme val="minor"/>
    </font>
    <font>
      <b/>
      <sz val="11"/>
      <name val="Calibri"/>
      <family val="2"/>
      <scheme val="minor"/>
    </font>
    <font>
      <sz val="11"/>
      <name val="Calibri"/>
      <family val="2"/>
      <scheme val="minor"/>
    </font>
    <font>
      <sz val="11"/>
      <color theme="1" tint="0.499984740745262"/>
      <name val="Calibri"/>
      <family val="2"/>
      <scheme val="minor"/>
    </font>
    <font>
      <sz val="11"/>
      <color theme="3"/>
      <name val="Calibri"/>
      <family val="2"/>
      <scheme val="minor"/>
    </font>
    <font>
      <sz val="11"/>
      <color theme="1" tint="0.34998626667073579"/>
      <name val="Calibri"/>
      <family val="2"/>
      <scheme val="minor"/>
    </font>
    <font>
      <b/>
      <sz val="18"/>
      <name val="Calibri"/>
      <family val="2"/>
      <scheme val="minor"/>
    </font>
    <font>
      <sz val="18"/>
      <name val="Calibri"/>
      <family val="2"/>
      <scheme val="minor"/>
    </font>
    <font>
      <sz val="22"/>
      <name val="Calibri"/>
      <family val="2"/>
      <scheme val="minor"/>
    </font>
    <font>
      <b/>
      <sz val="11"/>
      <color theme="0"/>
      <name val="Calibri"/>
      <family val="2"/>
      <scheme val="minor"/>
    </font>
    <font>
      <b/>
      <sz val="11"/>
      <color theme="1"/>
      <name val="Calibri"/>
      <family val="2"/>
      <scheme val="minor"/>
    </font>
    <font>
      <sz val="9"/>
      <color indexed="81"/>
      <name val="Tahoma"/>
      <family val="2"/>
    </font>
    <font>
      <b/>
      <sz val="9"/>
      <color indexed="81"/>
      <name val="Tahoma"/>
      <family val="2"/>
    </font>
    <font>
      <b/>
      <sz val="11"/>
      <color rgb="FF000000"/>
      <name val="Calibri"/>
      <family val="2"/>
    </font>
    <font>
      <sz val="11"/>
      <color rgb="FF000000"/>
      <name val="Calibri"/>
      <family val="2"/>
    </font>
    <font>
      <i/>
      <sz val="11"/>
      <name val="Calibri"/>
      <family val="2"/>
      <scheme val="minor"/>
    </font>
    <font>
      <b/>
      <i/>
      <sz val="11"/>
      <color theme="1" tint="0.499984740745262"/>
      <name val="Calibri"/>
      <family val="2"/>
    </font>
    <font>
      <i/>
      <sz val="11"/>
      <color theme="1" tint="0.499984740745262"/>
      <name val="Calibri"/>
      <family val="2"/>
    </font>
    <font>
      <b/>
      <i/>
      <sz val="11"/>
      <color theme="1" tint="0.499984740745262"/>
      <name val="Calibri"/>
      <family val="2"/>
      <scheme val="minor"/>
    </font>
    <font>
      <i/>
      <sz val="11"/>
      <color theme="1" tint="0.499984740745262"/>
      <name val="Calibri"/>
      <family val="2"/>
      <scheme val="minor"/>
    </font>
    <font>
      <sz val="11"/>
      <color rgb="FF00FF00"/>
      <name val="Calibri"/>
      <family val="2"/>
      <scheme val="minor"/>
    </font>
    <font>
      <i/>
      <sz val="11"/>
      <color rgb="FF00CC00"/>
      <name val="Calibri"/>
      <family val="2"/>
      <scheme val="minor"/>
    </font>
    <font>
      <sz val="9"/>
      <color indexed="81"/>
      <name val="Tahoma"/>
      <charset val="1"/>
    </font>
    <font>
      <b/>
      <sz val="9"/>
      <color indexed="81"/>
      <name val="Tahoma"/>
      <charset val="1"/>
    </font>
  </fonts>
  <fills count="4">
    <fill>
      <patternFill patternType="none"/>
    </fill>
    <fill>
      <patternFill patternType="gray125"/>
    </fill>
    <fill>
      <patternFill patternType="solid">
        <fgColor theme="0" tint="-0.14999847407452621"/>
        <bgColor indexed="64"/>
      </patternFill>
    </fill>
    <fill>
      <patternFill patternType="solid">
        <fgColor theme="1"/>
        <bgColor indexed="64"/>
      </patternFill>
    </fill>
  </fills>
  <borders count="6">
    <border>
      <left/>
      <right/>
      <top/>
      <bottom/>
      <diagonal/>
    </border>
    <border>
      <left/>
      <right/>
      <top style="thin">
        <color indexed="64"/>
      </top>
      <bottom/>
      <diagonal/>
    </border>
    <border>
      <left/>
      <right/>
      <top style="thin">
        <color indexed="64"/>
      </top>
      <bottom style="double">
        <color indexed="64"/>
      </bottom>
      <diagonal/>
    </border>
    <border>
      <left/>
      <right style="thin">
        <color theme="0"/>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right/>
      <top/>
      <bottom style="thin">
        <color indexed="64"/>
      </bottom>
      <diagonal/>
    </border>
  </borders>
  <cellStyleXfs count="1">
    <xf numFmtId="0" fontId="0" fillId="0" borderId="0"/>
  </cellStyleXfs>
  <cellXfs count="54">
    <xf numFmtId="0" fontId="0" fillId="0" borderId="0" xfId="0"/>
    <xf numFmtId="0" fontId="3" fillId="0" borderId="0" xfId="0" applyFont="1" applyAlignment="1" applyProtection="1">
      <alignment vertical="center"/>
    </xf>
    <xf numFmtId="0" fontId="0" fillId="0" borderId="0" xfId="0" applyFont="1" applyProtection="1"/>
    <xf numFmtId="2" fontId="0" fillId="0" borderId="0" xfId="0" applyNumberFormat="1" applyFont="1" applyProtection="1"/>
    <xf numFmtId="0" fontId="0" fillId="0" borderId="0" xfId="0" applyFont="1" applyAlignment="1" applyProtection="1">
      <alignment vertical="center"/>
    </xf>
    <xf numFmtId="2" fontId="0" fillId="0" borderId="0" xfId="0" applyNumberFormat="1" applyFont="1" applyAlignment="1" applyProtection="1">
      <alignment vertical="center"/>
    </xf>
    <xf numFmtId="0" fontId="12" fillId="0" borderId="0" xfId="0" applyFont="1" applyFill="1" applyAlignment="1" applyProtection="1">
      <alignment vertical="center"/>
    </xf>
    <xf numFmtId="0" fontId="13" fillId="0" borderId="0" xfId="0" applyFont="1" applyFill="1" applyAlignment="1" applyProtection="1">
      <alignment vertical="center"/>
    </xf>
    <xf numFmtId="2" fontId="14" fillId="0" borderId="0" xfId="0" applyNumberFormat="1" applyFont="1" applyAlignment="1" applyProtection="1">
      <alignment horizontal="right"/>
    </xf>
    <xf numFmtId="0" fontId="1" fillId="0" borderId="0" xfId="0" applyFont="1" applyAlignment="1" applyProtection="1">
      <alignment horizontal="right"/>
    </xf>
    <xf numFmtId="0" fontId="5" fillId="0" borderId="0" xfId="0" applyFont="1" applyProtection="1"/>
    <xf numFmtId="0" fontId="0" fillId="0" borderId="0" xfId="0" applyFont="1" applyFill="1" applyBorder="1" applyProtection="1"/>
    <xf numFmtId="0" fontId="1" fillId="0" borderId="0" xfId="0" quotePrefix="1" applyFont="1" applyAlignment="1" applyProtection="1">
      <alignment horizontal="right" vertical="center"/>
    </xf>
    <xf numFmtId="0" fontId="8" fillId="0" borderId="0" xfId="0" applyFont="1" applyBorder="1" applyAlignment="1" applyProtection="1">
      <alignment vertical="center"/>
    </xf>
    <xf numFmtId="0" fontId="9" fillId="0" borderId="0" xfId="0" applyFont="1" applyBorder="1" applyAlignment="1" applyProtection="1">
      <alignment vertical="center"/>
    </xf>
    <xf numFmtId="0" fontId="1" fillId="0" borderId="0" xfId="0" applyFont="1" applyAlignment="1" applyProtection="1">
      <alignment horizontal="right" vertical="center"/>
    </xf>
    <xf numFmtId="0" fontId="6" fillId="0" borderId="0" xfId="0" applyFont="1" applyAlignment="1" applyProtection="1">
      <alignment vertical="center"/>
    </xf>
    <xf numFmtId="16" fontId="7" fillId="0" borderId="0" xfId="0" quotePrefix="1" applyNumberFormat="1" applyFont="1" applyAlignment="1" applyProtection="1">
      <alignment horizontal="right" vertical="center"/>
    </xf>
    <xf numFmtId="4" fontId="8" fillId="0" borderId="0" xfId="0" applyNumberFormat="1" applyFont="1" applyFill="1" applyBorder="1" applyAlignment="1" applyProtection="1">
      <alignment vertical="center"/>
    </xf>
    <xf numFmtId="4" fontId="8" fillId="2" borderId="0" xfId="0" applyNumberFormat="1" applyFont="1" applyFill="1" applyBorder="1" applyAlignment="1" applyProtection="1">
      <alignment vertical="center"/>
      <protection locked="0"/>
    </xf>
    <xf numFmtId="4" fontId="8" fillId="2" borderId="0" xfId="0" applyNumberFormat="1" applyFont="1" applyFill="1" applyAlignment="1" applyProtection="1">
      <alignment vertical="center"/>
      <protection locked="0"/>
    </xf>
    <xf numFmtId="0" fontId="8" fillId="0" borderId="0" xfId="0" applyFont="1" applyFill="1" applyBorder="1" applyAlignment="1" applyProtection="1">
      <alignment vertical="center"/>
    </xf>
    <xf numFmtId="0" fontId="7" fillId="0" borderId="0" xfId="0" applyFont="1" applyFill="1" applyBorder="1" applyAlignment="1" applyProtection="1">
      <alignment vertical="center"/>
    </xf>
    <xf numFmtId="4" fontId="7" fillId="0" borderId="1" xfId="0" applyNumberFormat="1" applyFont="1" applyFill="1" applyBorder="1" applyAlignment="1" applyProtection="1">
      <alignment vertical="center"/>
    </xf>
    <xf numFmtId="4" fontId="7" fillId="0" borderId="0" xfId="0" applyNumberFormat="1" applyFont="1" applyFill="1" applyBorder="1" applyAlignment="1" applyProtection="1">
      <alignment vertical="center"/>
    </xf>
    <xf numFmtId="0" fontId="10" fillId="0" borderId="0" xfId="0" quotePrefix="1" applyFont="1" applyAlignment="1" applyProtection="1">
      <alignment horizontal="right" vertical="center"/>
    </xf>
    <xf numFmtId="0" fontId="7" fillId="0" borderId="0" xfId="0" applyFont="1" applyBorder="1" applyAlignment="1" applyProtection="1">
      <alignment vertical="center"/>
    </xf>
    <xf numFmtId="4" fontId="7" fillId="0" borderId="2" xfId="0" applyNumberFormat="1" applyFont="1" applyFill="1" applyBorder="1" applyAlignment="1" applyProtection="1">
      <alignment vertical="center"/>
    </xf>
    <xf numFmtId="0" fontId="4" fillId="0" borderId="0" xfId="0" applyFont="1" applyAlignment="1" applyProtection="1">
      <alignment horizontal="right"/>
    </xf>
    <xf numFmtId="0" fontId="2" fillId="0" borderId="0" xfId="0" applyFont="1" applyFill="1" applyBorder="1" applyAlignment="1" applyProtection="1">
      <alignment horizontal="center" vertical="center" wrapText="1"/>
    </xf>
    <xf numFmtId="3" fontId="0" fillId="0" borderId="0" xfId="0" applyNumberFormat="1" applyFont="1" applyFill="1" applyBorder="1" applyAlignment="1" applyProtection="1">
      <alignment horizontal="right" vertical="center"/>
    </xf>
    <xf numFmtId="4" fontId="0" fillId="0" borderId="0" xfId="0" applyNumberFormat="1" applyFont="1" applyFill="1" applyBorder="1" applyAlignment="1" applyProtection="1">
      <alignment horizontal="right" vertical="center"/>
    </xf>
    <xf numFmtId="16" fontId="15" fillId="3" borderId="0" xfId="0" quotePrefix="1" applyNumberFormat="1" applyFont="1" applyFill="1" applyAlignment="1" applyProtection="1">
      <alignment horizontal="right" vertical="center"/>
    </xf>
    <xf numFmtId="0" fontId="0" fillId="0" borderId="0" xfId="0" applyFont="1" applyFill="1" applyAlignment="1" applyProtection="1">
      <alignment vertical="center"/>
    </xf>
    <xf numFmtId="0" fontId="3" fillId="0" borderId="0" xfId="0" applyFont="1" applyFill="1" applyAlignment="1" applyProtection="1">
      <alignment vertical="center"/>
    </xf>
    <xf numFmtId="1" fontId="16" fillId="0" borderId="0" xfId="0" applyNumberFormat="1" applyFont="1" applyFill="1" applyAlignment="1" applyProtection="1">
      <alignment horizontal="center" vertical="center"/>
    </xf>
    <xf numFmtId="0" fontId="24" fillId="0" borderId="0" xfId="0" applyFont="1" applyFill="1" applyBorder="1" applyAlignment="1" applyProtection="1">
      <alignment vertical="center"/>
    </xf>
    <xf numFmtId="4" fontId="25" fillId="0" borderId="0" xfId="0" applyNumberFormat="1" applyFont="1" applyFill="1" applyBorder="1" applyAlignment="1" applyProtection="1">
      <alignment vertical="center"/>
    </xf>
    <xf numFmtId="4" fontId="24" fillId="0" borderId="0" xfId="0" applyNumberFormat="1" applyFont="1" applyFill="1" applyBorder="1" applyAlignment="1" applyProtection="1">
      <alignment vertical="center"/>
    </xf>
    <xf numFmtId="1" fontId="16" fillId="2" borderId="0" xfId="0" applyNumberFormat="1" applyFont="1" applyFill="1" applyAlignment="1" applyProtection="1">
      <alignment horizontal="center" vertical="center"/>
      <protection locked="0"/>
    </xf>
    <xf numFmtId="0" fontId="22" fillId="0" borderId="0" xfId="0" applyFont="1" applyFill="1" applyBorder="1" applyAlignment="1" applyProtection="1">
      <alignment vertical="center"/>
    </xf>
    <xf numFmtId="0" fontId="23" fillId="0" borderId="0" xfId="0" applyFont="1" applyFill="1" applyBorder="1" applyAlignment="1" applyProtection="1">
      <alignment vertical="center"/>
    </xf>
    <xf numFmtId="1" fontId="16" fillId="0" borderId="0" xfId="0" applyNumberFormat="1" applyFont="1" applyFill="1" applyAlignment="1" applyProtection="1">
      <alignment horizontal="center" vertical="center"/>
      <protection locked="0"/>
    </xf>
    <xf numFmtId="4" fontId="27" fillId="0" borderId="0" xfId="0" applyNumberFormat="1" applyFont="1" applyFill="1" applyBorder="1" applyAlignment="1" applyProtection="1">
      <alignment vertical="center"/>
    </xf>
    <xf numFmtId="0" fontId="15" fillId="3" borderId="0" xfId="0" applyFont="1" applyFill="1" applyBorder="1" applyAlignment="1" applyProtection="1">
      <alignment horizontal="right" vertical="center"/>
    </xf>
    <xf numFmtId="0" fontId="0" fillId="0" borderId="0" xfId="0" applyFont="1" applyBorder="1" applyAlignment="1" applyProtection="1">
      <alignment vertical="center"/>
    </xf>
    <xf numFmtId="0" fontId="19" fillId="0" borderId="4" xfId="0" applyFont="1" applyFill="1" applyBorder="1" applyAlignment="1" applyProtection="1">
      <alignment horizontal="center" vertical="center"/>
    </xf>
    <xf numFmtId="0" fontId="20" fillId="0" borderId="4" xfId="0" applyFont="1" applyFill="1" applyBorder="1" applyAlignment="1" applyProtection="1">
      <alignment vertical="center"/>
    </xf>
    <xf numFmtId="3" fontId="20" fillId="0" borderId="4" xfId="0" applyNumberFormat="1" applyFont="1" applyFill="1" applyBorder="1" applyAlignment="1" applyProtection="1">
      <alignment horizontal="right" vertical="center"/>
    </xf>
    <xf numFmtId="4" fontId="8" fillId="0" borderId="5" xfId="0" applyNumberFormat="1" applyFont="1" applyFill="1" applyBorder="1" applyAlignment="1" applyProtection="1">
      <alignment vertical="center"/>
    </xf>
    <xf numFmtId="0" fontId="15" fillId="3" borderId="0" xfId="0" applyFont="1" applyFill="1" applyBorder="1" applyAlignment="1" applyProtection="1">
      <alignment horizontal="center" vertical="center"/>
    </xf>
    <xf numFmtId="0" fontId="15" fillId="3" borderId="3" xfId="0" applyFont="1" applyFill="1" applyBorder="1" applyAlignment="1" applyProtection="1">
      <alignment horizontal="center" vertical="center"/>
    </xf>
    <xf numFmtId="0" fontId="0" fillId="0" borderId="0" xfId="0" applyFont="1" applyAlignment="1" applyProtection="1">
      <alignment horizontal="left" wrapText="1"/>
    </xf>
    <xf numFmtId="0" fontId="0" fillId="0" borderId="0" xfId="0" applyFont="1" applyAlignment="1" applyProtection="1">
      <alignment horizontal="left"/>
    </xf>
  </cellXfs>
  <cellStyles count="1">
    <cellStyle name="Normal" xfId="0" builtinId="0"/>
  </cellStyles>
  <dxfs count="0"/>
  <tableStyles count="0" defaultTableStyle="TableStyleMedium2" defaultPivotStyle="PivotStyleLight16"/>
  <colors>
    <mruColors>
      <color rgb="FF00CC00"/>
      <color rgb="FF00FF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2</xdr:col>
      <xdr:colOff>676910</xdr:colOff>
      <xdr:row>5</xdr:row>
      <xdr:rowOff>66040</xdr:rowOff>
    </xdr:to>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1025" y="571500"/>
          <a:ext cx="1134110" cy="43370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N56"/>
  <sheetViews>
    <sheetView showGridLines="0" tabSelected="1" zoomScaleNormal="100" zoomScaleSheetLayoutView="100" workbookViewId="0">
      <selection activeCell="F17" sqref="F17"/>
    </sheetView>
  </sheetViews>
  <sheetFormatPr defaultColWidth="9.28515625" defaultRowHeight="12.75" x14ac:dyDescent="0.2"/>
  <cols>
    <col min="1" max="1" width="8.7109375" style="28" customWidth="1"/>
    <col min="2" max="2" width="7.28515625" style="10" customWidth="1"/>
    <col min="3" max="3" width="50.28515625" style="10" customWidth="1"/>
    <col min="4" max="4" width="18.28515625" style="10" customWidth="1"/>
    <col min="5" max="5" width="17.7109375" style="10" customWidth="1"/>
    <col min="6" max="16384" width="9.28515625" style="10"/>
  </cols>
  <sheetData>
    <row r="1" spans="2:14" s="2" customFormat="1" ht="15" x14ac:dyDescent="0.25">
      <c r="E1" s="3"/>
    </row>
    <row r="2" spans="2:14" s="2" customFormat="1" ht="15" x14ac:dyDescent="0.25">
      <c r="E2" s="3"/>
    </row>
    <row r="3" spans="2:14" s="2" customFormat="1" ht="15" x14ac:dyDescent="0.25">
      <c r="E3" s="3"/>
    </row>
    <row r="4" spans="2:14" s="2" customFormat="1" ht="15" x14ac:dyDescent="0.25">
      <c r="E4" s="3"/>
    </row>
    <row r="5" spans="2:14" s="2" customFormat="1" ht="15" x14ac:dyDescent="0.25">
      <c r="E5" s="3"/>
    </row>
    <row r="6" spans="2:14" s="2" customFormat="1" ht="15" x14ac:dyDescent="0.25">
      <c r="E6" s="3"/>
    </row>
    <row r="7" spans="2:14" s="2" customFormat="1" ht="15" x14ac:dyDescent="0.25">
      <c r="E7" s="3"/>
    </row>
    <row r="8" spans="2:14" s="2" customFormat="1" ht="30" customHeight="1" x14ac:dyDescent="0.45">
      <c r="B8" s="7" t="s">
        <v>33</v>
      </c>
      <c r="C8" s="6"/>
      <c r="D8" s="6"/>
      <c r="E8" s="8" t="s">
        <v>6</v>
      </c>
      <c r="M8" s="11"/>
      <c r="N8" s="11"/>
    </row>
    <row r="9" spans="2:14" s="2" customFormat="1" ht="15.75" customHeight="1" x14ac:dyDescent="0.25">
      <c r="B9" s="2" t="s">
        <v>24</v>
      </c>
      <c r="E9" s="3"/>
      <c r="M9" s="29"/>
      <c r="N9" s="29"/>
    </row>
    <row r="10" spans="2:14" s="2" customFormat="1" ht="15.75" customHeight="1" x14ac:dyDescent="0.25">
      <c r="E10" s="3"/>
      <c r="M10" s="29"/>
      <c r="N10" s="29"/>
    </row>
    <row r="11" spans="2:14" s="4" customFormat="1" ht="20.25" customHeight="1" x14ac:dyDescent="0.25">
      <c r="B11" s="1" t="s">
        <v>1</v>
      </c>
      <c r="C11" s="1"/>
      <c r="D11" s="1"/>
      <c r="E11" s="5"/>
      <c r="M11" s="30"/>
      <c r="N11" s="31"/>
    </row>
    <row r="12" spans="2:14" s="4" customFormat="1" ht="20.25" customHeight="1" x14ac:dyDescent="0.25">
      <c r="B12" s="1"/>
      <c r="C12" s="1"/>
      <c r="D12" s="1"/>
      <c r="E12" s="5"/>
      <c r="M12" s="30"/>
      <c r="N12" s="31"/>
    </row>
    <row r="13" spans="2:14" s="4" customFormat="1" ht="20.25" customHeight="1" x14ac:dyDescent="0.25">
      <c r="B13" s="18" t="s">
        <v>10</v>
      </c>
      <c r="C13" s="1"/>
      <c r="D13" s="1"/>
      <c r="E13" s="39">
        <v>7</v>
      </c>
      <c r="M13" s="30"/>
      <c r="N13" s="31"/>
    </row>
    <row r="14" spans="2:14" s="33" customFormat="1" ht="2.25" customHeight="1" x14ac:dyDescent="0.25">
      <c r="B14" s="18"/>
      <c r="C14" s="34"/>
      <c r="D14" s="34"/>
      <c r="E14" s="42"/>
      <c r="M14" s="30"/>
      <c r="N14" s="31"/>
    </row>
    <row r="15" spans="2:14" s="4" customFormat="1" ht="20.25" customHeight="1" x14ac:dyDescent="0.25">
      <c r="B15" s="18" t="s">
        <v>11</v>
      </c>
      <c r="C15" s="1"/>
      <c r="D15" s="1"/>
      <c r="E15" s="39" t="s">
        <v>34</v>
      </c>
      <c r="M15" s="30"/>
      <c r="N15" s="31"/>
    </row>
    <row r="16" spans="2:14" s="33" customFormat="1" ht="20.25" customHeight="1" x14ac:dyDescent="0.25">
      <c r="B16" s="18"/>
      <c r="C16" s="34"/>
      <c r="D16" s="34"/>
      <c r="E16" s="35"/>
      <c r="M16" s="30"/>
      <c r="N16" s="31"/>
    </row>
    <row r="17" spans="1:14" s="4" customFormat="1" ht="20.25" customHeight="1" x14ac:dyDescent="0.25">
      <c r="B17" s="1"/>
      <c r="C17" s="1"/>
      <c r="D17" s="1"/>
      <c r="E17" s="17" t="s">
        <v>18</v>
      </c>
      <c r="M17" s="30"/>
      <c r="N17" s="31"/>
    </row>
    <row r="18" spans="1:14" s="4" customFormat="1" ht="20.25" customHeight="1" x14ac:dyDescent="0.25">
      <c r="A18" s="15"/>
      <c r="B18" s="16"/>
      <c r="C18" s="16"/>
      <c r="D18" s="16"/>
      <c r="E18" s="32" t="s">
        <v>7</v>
      </c>
    </row>
    <row r="19" spans="1:14" s="4" customFormat="1" ht="20.25" customHeight="1" x14ac:dyDescent="0.25">
      <c r="A19" s="12"/>
      <c r="B19" s="18" t="s">
        <v>0</v>
      </c>
      <c r="C19" s="18"/>
      <c r="D19" s="18"/>
      <c r="E19" s="19">
        <v>6085800</v>
      </c>
    </row>
    <row r="20" spans="1:14" s="4" customFormat="1" ht="20.25" customHeight="1" x14ac:dyDescent="0.25">
      <c r="A20" s="12"/>
      <c r="B20" s="18" t="s">
        <v>2</v>
      </c>
      <c r="C20" s="18"/>
      <c r="D20" s="18"/>
      <c r="E20" s="20">
        <v>1404250</v>
      </c>
    </row>
    <row r="21" spans="1:14" s="4" customFormat="1" ht="20.25" customHeight="1" x14ac:dyDescent="0.25">
      <c r="A21" s="12"/>
      <c r="B21" s="18" t="s">
        <v>3</v>
      </c>
      <c r="C21" s="18"/>
      <c r="D21" s="18"/>
      <c r="E21" s="20"/>
    </row>
    <row r="22" spans="1:14" s="4" customFormat="1" ht="20.25" customHeight="1" x14ac:dyDescent="0.25">
      <c r="A22" s="12"/>
      <c r="B22" s="21" t="s">
        <v>4</v>
      </c>
      <c r="C22" s="21"/>
      <c r="D22" s="21"/>
      <c r="E22" s="20">
        <v>0</v>
      </c>
    </row>
    <row r="23" spans="1:14" s="4" customFormat="1" ht="20.25" customHeight="1" x14ac:dyDescent="0.25">
      <c r="A23" s="12"/>
      <c r="B23" s="22" t="s">
        <v>8</v>
      </c>
      <c r="C23" s="22"/>
      <c r="D23" s="22"/>
      <c r="E23" s="23">
        <f>SUM(E19:E22)</f>
        <v>7490050</v>
      </c>
    </row>
    <row r="24" spans="1:14" s="4" customFormat="1" ht="20.25" hidden="1" customHeight="1" x14ac:dyDescent="0.25">
      <c r="A24" s="12"/>
      <c r="B24" s="40" t="s">
        <v>12</v>
      </c>
      <c r="C24" s="41" t="s">
        <v>26</v>
      </c>
      <c r="D24" s="36"/>
      <c r="E24" s="37">
        <f>IF(E$15=B45,D45,0)</f>
        <v>0</v>
      </c>
    </row>
    <row r="25" spans="1:14" s="4" customFormat="1" ht="20.25" hidden="1" customHeight="1" x14ac:dyDescent="0.25">
      <c r="A25" s="12"/>
      <c r="B25" s="40" t="s">
        <v>13</v>
      </c>
      <c r="C25" s="41" t="s">
        <v>27</v>
      </c>
      <c r="D25" s="36"/>
      <c r="E25" s="37">
        <f>IF(E$15=B46,D46,0)</f>
        <v>0</v>
      </c>
    </row>
    <row r="26" spans="1:14" s="4" customFormat="1" ht="20.25" hidden="1" customHeight="1" x14ac:dyDescent="0.25">
      <c r="A26" s="12"/>
      <c r="B26" s="40" t="s">
        <v>14</v>
      </c>
      <c r="C26" s="41" t="s">
        <v>28</v>
      </c>
      <c r="D26" s="36"/>
      <c r="E26" s="37">
        <f>IF(E$15=B47,D47,0)</f>
        <v>0</v>
      </c>
    </row>
    <row r="27" spans="1:14" s="4" customFormat="1" ht="20.25" hidden="1" customHeight="1" x14ac:dyDescent="0.25">
      <c r="A27" s="12"/>
      <c r="B27" s="40" t="s">
        <v>15</v>
      </c>
      <c r="C27" s="41" t="s">
        <v>29</v>
      </c>
      <c r="D27" s="36"/>
      <c r="E27" s="37">
        <f>IF(E$15=B48,D48,0)</f>
        <v>0</v>
      </c>
    </row>
    <row r="28" spans="1:14" s="4" customFormat="1" ht="20.25" hidden="1" customHeight="1" x14ac:dyDescent="0.25">
      <c r="A28" s="12"/>
      <c r="B28" s="40" t="s">
        <v>16</v>
      </c>
      <c r="C28" s="41" t="s">
        <v>30</v>
      </c>
      <c r="D28" s="36"/>
      <c r="E28" s="37">
        <f>IF(E$15=B49,D49,0)</f>
        <v>0</v>
      </c>
    </row>
    <row r="29" spans="1:14" s="4" customFormat="1" ht="20.25" hidden="1" customHeight="1" x14ac:dyDescent="0.25">
      <c r="A29" s="12"/>
      <c r="B29" s="40"/>
      <c r="C29" s="41"/>
      <c r="D29" s="36"/>
      <c r="E29" s="38">
        <f>SUM(E24:E28)</f>
        <v>0</v>
      </c>
    </row>
    <row r="30" spans="1:14" s="4" customFormat="1" ht="20.25" customHeight="1" x14ac:dyDescent="0.25">
      <c r="A30" s="12"/>
      <c r="B30" s="21" t="s">
        <v>20</v>
      </c>
      <c r="C30" s="22"/>
      <c r="D30" s="22"/>
      <c r="E30" s="18">
        <f>E29/13*E13</f>
        <v>0</v>
      </c>
    </row>
    <row r="31" spans="1:14" s="4" customFormat="1" ht="20.25" customHeight="1" x14ac:dyDescent="0.25">
      <c r="A31" s="12"/>
      <c r="B31" s="21" t="s">
        <v>23</v>
      </c>
      <c r="C31" s="22"/>
      <c r="D31" s="22"/>
      <c r="E31" s="19">
        <v>69621.850000000006</v>
      </c>
    </row>
    <row r="32" spans="1:14" s="4" customFormat="1" ht="20.25" customHeight="1" x14ac:dyDescent="0.25">
      <c r="A32" s="12"/>
      <c r="B32" s="22" t="s">
        <v>25</v>
      </c>
      <c r="C32" s="22"/>
      <c r="D32" s="22"/>
      <c r="E32" s="23">
        <f>E30+E31</f>
        <v>69621.850000000006</v>
      </c>
    </row>
    <row r="33" spans="1:5" s="4" customFormat="1" ht="20.25" customHeight="1" x14ac:dyDescent="0.25">
      <c r="A33" s="12"/>
      <c r="B33" s="21"/>
      <c r="C33" s="22"/>
      <c r="D33" s="22"/>
      <c r="E33" s="18"/>
    </row>
    <row r="34" spans="1:5" s="4" customFormat="1" ht="20.25" customHeight="1" x14ac:dyDescent="0.25">
      <c r="A34" s="25"/>
      <c r="B34" s="22" t="s">
        <v>9</v>
      </c>
      <c r="C34" s="21"/>
      <c r="D34" s="21"/>
      <c r="E34" s="23">
        <f>IF((E23-E32)&lt;0,0,E23-E32)</f>
        <v>7420428.1500000004</v>
      </c>
    </row>
    <row r="35" spans="1:5" s="4" customFormat="1" ht="20.25" customHeight="1" x14ac:dyDescent="0.25">
      <c r="A35" s="25"/>
      <c r="B35" s="21"/>
      <c r="C35" s="21"/>
      <c r="D35" s="21"/>
      <c r="E35" s="18"/>
    </row>
    <row r="36" spans="1:5" s="4" customFormat="1" ht="20.25" customHeight="1" x14ac:dyDescent="0.25">
      <c r="A36" s="25"/>
      <c r="B36" s="22" t="s">
        <v>31</v>
      </c>
      <c r="C36" s="21"/>
      <c r="D36" s="21"/>
      <c r="E36" s="49">
        <f>E23/E13</f>
        <v>1070007.142857143</v>
      </c>
    </row>
    <row r="37" spans="1:5" s="4" customFormat="1" ht="20.25" customHeight="1" x14ac:dyDescent="0.25">
      <c r="A37" s="25"/>
      <c r="B37" s="22"/>
      <c r="C37" s="21"/>
      <c r="D37" s="21"/>
      <c r="E37" s="18"/>
    </row>
    <row r="38" spans="1:5" s="4" customFormat="1" ht="20.25" customHeight="1" x14ac:dyDescent="0.25">
      <c r="A38" s="12"/>
      <c r="B38" s="22" t="s">
        <v>32</v>
      </c>
      <c r="C38" s="22"/>
      <c r="D38" s="22"/>
      <c r="E38" s="24">
        <f>IF((E36&gt;50000),E34*0.15,E34*0.1)</f>
        <v>1113064.2224999999</v>
      </c>
    </row>
    <row r="39" spans="1:5" s="4" customFormat="1" ht="20.25" customHeight="1" x14ac:dyDescent="0.25">
      <c r="A39" s="12"/>
      <c r="B39" s="21" t="s">
        <v>19</v>
      </c>
      <c r="C39" s="22"/>
      <c r="D39" s="22"/>
      <c r="E39" s="19">
        <v>1095789.27</v>
      </c>
    </row>
    <row r="40" spans="1:5" s="4" customFormat="1" ht="20.25" customHeight="1" thickBot="1" x14ac:dyDescent="0.3">
      <c r="A40" s="12"/>
      <c r="B40" s="26" t="s">
        <v>5</v>
      </c>
      <c r="C40" s="14"/>
      <c r="D40" s="14"/>
      <c r="E40" s="27">
        <f>E38-E39</f>
        <v>17274.952499999898</v>
      </c>
    </row>
    <row r="41" spans="1:5" s="4" customFormat="1" ht="20.25" customHeight="1" thickTop="1" x14ac:dyDescent="0.25">
      <c r="A41" s="12"/>
      <c r="B41" s="26"/>
      <c r="C41" s="14"/>
      <c r="D41" s="14"/>
      <c r="E41" s="24"/>
    </row>
    <row r="42" spans="1:5" s="4" customFormat="1" ht="20.25" customHeight="1" x14ac:dyDescent="0.25">
      <c r="A42" s="12"/>
      <c r="B42" s="26"/>
      <c r="C42" s="14"/>
      <c r="D42" s="14"/>
      <c r="E42" s="43" t="str">
        <f>IF(E40&lt;0,"Note that employee cannot have a tax refund on the payroll.","-")</f>
        <v>-</v>
      </c>
    </row>
    <row r="43" spans="1:5" s="4" customFormat="1" ht="20.25" customHeight="1" x14ac:dyDescent="0.25">
      <c r="A43" s="12"/>
      <c r="B43" s="13" t="s">
        <v>21</v>
      </c>
      <c r="C43" s="14"/>
      <c r="D43" s="14"/>
      <c r="E43" s="24"/>
    </row>
    <row r="44" spans="1:5" s="4" customFormat="1" ht="20.25" customHeight="1" x14ac:dyDescent="0.25">
      <c r="A44" s="12"/>
      <c r="B44" s="50" t="s">
        <v>17</v>
      </c>
      <c r="C44" s="51"/>
      <c r="D44" s="44" t="s">
        <v>18</v>
      </c>
      <c r="E44" s="24"/>
    </row>
    <row r="45" spans="1:5" s="4" customFormat="1" ht="20.25" customHeight="1" x14ac:dyDescent="0.25">
      <c r="A45" s="15"/>
      <c r="B45" s="46" t="s">
        <v>12</v>
      </c>
      <c r="C45" s="47" t="s">
        <v>26</v>
      </c>
      <c r="D45" s="48">
        <v>310000</v>
      </c>
      <c r="E45" s="45"/>
    </row>
    <row r="46" spans="1:5" s="4" customFormat="1" ht="20.25" customHeight="1" x14ac:dyDescent="0.25">
      <c r="A46" s="15"/>
      <c r="B46" s="46" t="s">
        <v>13</v>
      </c>
      <c r="C46" s="47" t="s">
        <v>27</v>
      </c>
      <c r="D46" s="48">
        <v>420000</v>
      </c>
    </row>
    <row r="47" spans="1:5" s="4" customFormat="1" ht="20.25" customHeight="1" x14ac:dyDescent="0.25">
      <c r="A47" s="15"/>
      <c r="B47" s="46" t="s">
        <v>14</v>
      </c>
      <c r="C47" s="47" t="s">
        <v>28</v>
      </c>
      <c r="D47" s="48">
        <v>500000</v>
      </c>
    </row>
    <row r="48" spans="1:5" s="4" customFormat="1" ht="20.25" customHeight="1" x14ac:dyDescent="0.25">
      <c r="A48" s="15"/>
      <c r="B48" s="46" t="s">
        <v>15</v>
      </c>
      <c r="C48" s="47" t="s">
        <v>29</v>
      </c>
      <c r="D48" s="48">
        <v>550000</v>
      </c>
    </row>
    <row r="49" spans="1:5" s="4" customFormat="1" ht="20.25" customHeight="1" x14ac:dyDescent="0.25">
      <c r="A49" s="15"/>
      <c r="B49" s="46" t="s">
        <v>16</v>
      </c>
      <c r="C49" s="47" t="s">
        <v>30</v>
      </c>
      <c r="D49" s="48">
        <v>600000</v>
      </c>
    </row>
    <row r="50" spans="1:5" s="2" customFormat="1" ht="15" x14ac:dyDescent="0.25">
      <c r="A50" s="9"/>
      <c r="B50" s="4"/>
      <c r="C50" s="4"/>
      <c r="D50" s="4"/>
      <c r="E50" s="4"/>
    </row>
    <row r="51" spans="1:5" s="2" customFormat="1" ht="15" x14ac:dyDescent="0.25">
      <c r="A51" s="9"/>
      <c r="B51" s="52" t="s">
        <v>22</v>
      </c>
      <c r="C51" s="53"/>
      <c r="D51" s="53"/>
      <c r="E51" s="53"/>
    </row>
    <row r="52" spans="1:5" s="2" customFormat="1" ht="20.25" customHeight="1" x14ac:dyDescent="0.25">
      <c r="A52" s="9"/>
      <c r="B52" s="53"/>
      <c r="C52" s="53"/>
      <c r="D52" s="53"/>
      <c r="E52" s="53"/>
    </row>
    <row r="53" spans="1:5" ht="20.25" customHeight="1" x14ac:dyDescent="0.2">
      <c r="B53" s="53"/>
      <c r="C53" s="53"/>
      <c r="D53" s="53"/>
      <c r="E53" s="53"/>
    </row>
    <row r="54" spans="1:5" ht="20.25" customHeight="1" x14ac:dyDescent="0.2">
      <c r="B54" s="53"/>
      <c r="C54" s="53"/>
      <c r="D54" s="53"/>
      <c r="E54" s="53"/>
    </row>
    <row r="55" spans="1:5" ht="20.25" customHeight="1" x14ac:dyDescent="0.2">
      <c r="B55" s="53"/>
      <c r="C55" s="53"/>
      <c r="D55" s="53"/>
      <c r="E55" s="53"/>
    </row>
    <row r="56" spans="1:5" ht="26.25" customHeight="1" x14ac:dyDescent="0.2">
      <c r="B56" s="53"/>
      <c r="C56" s="53"/>
      <c r="D56" s="53"/>
      <c r="E56" s="53"/>
    </row>
  </sheetData>
  <sheetProtection algorithmName="SHA-512" hashValue="VTUr9JGmflIrsFvBV0TlFWVN3icQrSdg0i//oD+EjpfiNz9zibnQrcwD8XIGJ2rJDmmX1UhlVRKmQ3kxezLB+w==" saltValue="WpsBz435eLGaaO1YJj05Qw==" spinCount="100000" sheet="1" objects="1" scenarios="1"/>
  <mergeCells count="2">
    <mergeCell ref="B44:C44"/>
    <mergeCell ref="B51:E5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1" ma:contentTypeDescription="Create a new document." ma:contentTypeScope="" ma:versionID="0a5ea0cc9b3e209731c3548595df0ffa">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38ca90059f0c06529aebd84f0c554850"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0E612ED3-17C7-47C2-B9E4-BE680FA8FF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DD5385D-8466-4366-81BC-CC835B57B656}">
  <ds:schemaRefs>
    <ds:schemaRef ds:uri="http://schemas.microsoft.com/sharepoint/v3/contenttype/forms"/>
  </ds:schemaRefs>
</ds:datastoreItem>
</file>

<file path=customXml/itemProps3.xml><?xml version="1.0" encoding="utf-8"?>
<ds:datastoreItem xmlns:ds="http://schemas.openxmlformats.org/officeDocument/2006/customXml" ds:itemID="{FF88F92E-3770-45D9-B75F-F75C20DC4614}">
  <ds:schemaRefs>
    <ds:schemaRef ds:uri="http://schemas.microsoft.com/sharepoint/v3"/>
    <ds:schemaRef ds:uri="http://purl.org/dc/terms/"/>
    <ds:schemaRef ds:uri="http://schemas.openxmlformats.org/package/2006/metadata/core-properties"/>
    <ds:schemaRef ds:uri="http://purl.org/dc/dcmitype/"/>
    <ds:schemaRef ds:uri="71037282-4172-42af-8e02-c41ee92b0631"/>
    <ds:schemaRef ds:uri="http://schemas.microsoft.com/office/2006/documentManagement/types"/>
    <ds:schemaRef ds:uri="http://purl.org/dc/elements/1.1/"/>
    <ds:schemaRef ds:uri="http://schemas.microsoft.com/office/2006/metadata/properties"/>
    <ds:schemaRef ds:uri="http://schemas.microsoft.com/office/infopath/2007/PartnerControls"/>
    <ds:schemaRef ds:uri="20291ebb-8fd5-4a4a-b5a6-ec5249e68ab7"/>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Cumulative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Bester, Adele</cp:lastModifiedBy>
  <cp:lastPrinted>2014-12-19T13:18:01Z</cp:lastPrinted>
  <dcterms:created xsi:type="dcterms:W3CDTF">2011-10-12T07:08:14Z</dcterms:created>
  <dcterms:modified xsi:type="dcterms:W3CDTF">2020-06-23T14:52:06Z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ies>
</file>